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gif" ContentType="image/gif"/>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TPS\_TPS Clients\1_Cash Management Plans\"/>
    </mc:Choice>
  </mc:AlternateContent>
  <bookViews>
    <workbookView xWindow="0" yWindow="0" windowWidth="23040" windowHeight="9576" tabRatio="774" firstSheet="6" activeTab="6"/>
  </bookViews>
  <sheets>
    <sheet name="Welcome" sheetId="7" state="hidden" r:id="rId1"/>
    <sheet name="Do I qualify" sheetId="8" state="hidden" r:id="rId2"/>
    <sheet name="How it works" sheetId="9" state="hidden" r:id="rId3"/>
    <sheet name="Programs" sheetId="10" state="hidden" r:id="rId4"/>
    <sheet name="How Does it Work" sheetId="25" state="hidden" r:id="rId5"/>
    <sheet name="Benefits" sheetId="1" state="hidden" r:id="rId6"/>
    <sheet name="We'll do the work for you!" sheetId="37" r:id="rId7"/>
    <sheet name="Cash Mngmt Plan" sheetId="35" r:id="rId8"/>
    <sheet name="Gift Planner" sheetId="13" r:id="rId9"/>
    <sheet name="Vehicles" sheetId="36" r:id="rId10"/>
  </sheets>
  <externalReferences>
    <externalReference r:id="rId11"/>
    <externalReference r:id="rId12"/>
  </externalReferences>
  <definedNames>
    <definedName name="_10_?SAV2PAY_G9" localSheetId="7">'[1]1Homebudget'!#REF!</definedName>
    <definedName name="_10_?SAV2PAY_G9" localSheetId="9">'[1]1Homebudget'!#REF!</definedName>
    <definedName name="_10_?SAV2PAY_G9">'[1]1Homebudget'!#REF!</definedName>
    <definedName name="_Order1" hidden="1">0</definedName>
    <definedName name="BUDGETM" localSheetId="7">#REF!</definedName>
    <definedName name="BUDGETM" localSheetId="2">#REF!</definedName>
    <definedName name="BUDGETM">#REF!</definedName>
    <definedName name="chart_balance" localSheetId="7">OFFSET(#REF!,2,0,'Cash Mngmt Plan'!payments,1)</definedName>
    <definedName name="chart_balance" localSheetId="1">OFFSET(#REF!,2,0,[0]!payments,1)</definedName>
    <definedName name="chart_balance" localSheetId="8">OFFSET(#REF!,2,0,'Gift Planner'!payments,1)</definedName>
    <definedName name="chart_balance" localSheetId="2">OFFSET(#REF!,2,0,'How it works'!payments,1)</definedName>
    <definedName name="chart_balance" localSheetId="3">OFFSET(#REF!,2,0,[0]!payments,1)</definedName>
    <definedName name="chart_balance" localSheetId="9">OFFSET(#REF!,2,0,[0]!payments,1)</definedName>
    <definedName name="chart_balance" localSheetId="0">OFFSET(#REF!,2,0,[0]!payments,1)</definedName>
    <definedName name="chart_balance">OFFSET(#REF!,2,0,[0]!payments,1)</definedName>
    <definedName name="chart_balance_noextra">#N/A</definedName>
    <definedName name="chart_date" localSheetId="7">#N/A</definedName>
    <definedName name="chart_date" localSheetId="1">OFFSET(#REF!,2,0,[0]!nper,1)</definedName>
    <definedName name="chart_date" localSheetId="8">OFFSET(#REF!,2,0,'Gift Planner'!nper,1)</definedName>
    <definedName name="chart_date" localSheetId="2">OFFSET(#REF!,2,0,[0]!nper,1)</definedName>
    <definedName name="chart_date" localSheetId="3">OFFSET(#REF!,2,0,[0]!nper,1)</definedName>
    <definedName name="chart_date" localSheetId="9">#N/A</definedName>
    <definedName name="chart_date" localSheetId="0">OFFSET(#REF!,2,0,[0]!nper,1)</definedName>
    <definedName name="chart_date">OFFSET(#REF!,2,0,'Do I qualify'!nper,1)</definedName>
    <definedName name="chart_date_noextra">#N/A</definedName>
    <definedName name="chart_nper" localSheetId="7">#N/A</definedName>
    <definedName name="chart_nper" localSheetId="1">ROW(OFFSET(#REF!,0,0,[0]!nper,1))</definedName>
    <definedName name="chart_nper" localSheetId="8">ROW(OFFSET(#REF!,0,0,'Gift Planner'!nper,1))</definedName>
    <definedName name="chart_nper" localSheetId="2">ROW(OFFSET(#REF!,0,0,[0]!nper,1))</definedName>
    <definedName name="chart_nper" localSheetId="3">ROW(OFFSET(#REF!,0,0,[0]!nper,1))</definedName>
    <definedName name="chart_nper" localSheetId="9">#N/A</definedName>
    <definedName name="chart_nper" localSheetId="0">ROW(OFFSET(#REF!,0,0,[0]!nper,1))</definedName>
    <definedName name="chart_nper">ROW(OFFSET(#REF!,0,0,'Do I qualify'!nper,1))</definedName>
    <definedName name="chart_ratehist" localSheetId="7">OFFSET(#REF!,2,0,'Cash Mngmt Plan'!payments,1)</definedName>
    <definedName name="chart_ratehist" localSheetId="1">OFFSET(#REF!,2,0,[0]!payments,1)</definedName>
    <definedName name="chart_ratehist" localSheetId="8">OFFSET(#REF!,2,0,'Gift Planner'!payments,1)</definedName>
    <definedName name="chart_ratehist" localSheetId="2">OFFSET(#REF!,2,0,'How it works'!payments,1)</definedName>
    <definedName name="chart_ratehist" localSheetId="3">OFFSET(#REF!,2,0,[0]!payments,1)</definedName>
    <definedName name="chart_ratehist" localSheetId="9">OFFSET(#REF!,2,0,[0]!payments,1)</definedName>
    <definedName name="chart_ratehist" localSheetId="0">OFFSET(#REF!,2,0,[0]!payments,1)</definedName>
    <definedName name="chart_ratehist">OFFSET(#REF!,2,0,[0]!payments,1)</definedName>
    <definedName name="chart_taxreturned" localSheetId="7">OFFSET(#REF!,2,0,'Cash Mngmt Plan'!payments,1)</definedName>
    <definedName name="chart_taxreturned" localSheetId="1">OFFSET(#REF!,2,0,[0]!payments,1)</definedName>
    <definedName name="chart_taxreturned" localSheetId="8">OFFSET(#REF!,2,0,'Gift Planner'!payments,1)</definedName>
    <definedName name="chart_taxreturned" localSheetId="2">OFFSET(#REF!,2,0,'How it works'!payments,1)</definedName>
    <definedName name="chart_taxreturned" localSheetId="3">OFFSET(#REF!,2,0,[0]!payments,1)</definedName>
    <definedName name="chart_taxreturned" localSheetId="9">OFFSET(#REF!,2,0,[0]!payments,1)</definedName>
    <definedName name="chart_taxreturned" localSheetId="0">OFFSET(#REF!,2,0,[0]!payments,1)</definedName>
    <definedName name="chart_taxreturned">OFFSET(#REF!,2,0,[0]!payments,1)</definedName>
    <definedName name="CHARTMONTH" localSheetId="7">#REF!</definedName>
    <definedName name="CHARTMONTH" localSheetId="2">#REF!</definedName>
    <definedName name="CHARTMONTH">#REF!</definedName>
    <definedName name="compound_period" localSheetId="7">INDEX({2,12},MATCH(#REF!,'Cash Mngmt Plan'!compound_periods,0))</definedName>
    <definedName name="compound_period" localSheetId="1">INDEX({2,12},MATCH(#REF!,'Do I qualify'!compound_periods,0))</definedName>
    <definedName name="compound_period" localSheetId="8">INDEX({2,12},MATCH(#REF!,'Gift Planner'!compound_periods,0))</definedName>
    <definedName name="compound_period" localSheetId="2">INDEX({2,12},MATCH(#REF!,[0]!compound_periods,0))</definedName>
    <definedName name="compound_period" localSheetId="3">INDEX({2,12},MATCH(#REF!,Programs!compound_periods,0))</definedName>
    <definedName name="compound_period" localSheetId="9">INDEX({2,12},MATCH(#REF!,Vehicles!compound_periods,0))</definedName>
    <definedName name="compound_period" localSheetId="0">INDEX({2,12},MATCH(#REF!,Welcome!compound_periods,0))</definedName>
    <definedName name="compound_period">INDEX({2,12},MATCH(#REF!,compound_periods,0))</definedName>
    <definedName name="compound_periods" localSheetId="7">{"Semi-Annually";"Monthly"}</definedName>
    <definedName name="compound_periods" localSheetId="1">{"Semi-Annually";"Monthly"}</definedName>
    <definedName name="compound_periods" localSheetId="8">{"Semi-Annually";"Monthly"}</definedName>
    <definedName name="compound_periods" localSheetId="2">{"Semi-Annually";"Monthly"}</definedName>
    <definedName name="compound_periods" localSheetId="3">{"Semi-Annually";"Monthly"}</definedName>
    <definedName name="compound_periods" localSheetId="9">{"Semi-Annually";"Monthly"}</definedName>
    <definedName name="compound_periods" localSheetId="0">{"Semi-Annually";"Monthly"}</definedName>
    <definedName name="compound_periods">{"Semi-Annually";"Monthly"}</definedName>
    <definedName name="CP" localSheetId="7">INDEX({2,12},MATCH(#REF!,'Cash Mngmt Plan'!compound_periods,0))</definedName>
    <definedName name="CP" localSheetId="1">INDEX({2,12},MATCH(#REF!,'Do I qualify'!compound_periods,0))</definedName>
    <definedName name="CP" localSheetId="8">INDEX({2,12},MATCH(#REF!,'Gift Planner'!compound_periods,0))</definedName>
    <definedName name="CP" localSheetId="2">INDEX({2,12},MATCH(#REF!,[0]!compound_periods,0))</definedName>
    <definedName name="CP" localSheetId="3">INDEX({2,12},MATCH(#REF!,Programs!compound_periods,0))</definedName>
    <definedName name="CP" localSheetId="9">INDEX({2,12},MATCH(#REF!,Vehicles!compound_periods,0))</definedName>
    <definedName name="CP" localSheetId="0">INDEX({2,12},MATCH(#REF!,Welcome!compound_periods,0))</definedName>
    <definedName name="CP">INDEX({2,12},MATCH(#REF!,compound_periods,0))</definedName>
    <definedName name="creditor_table">#REF!</definedName>
    <definedName name="DAILYTRACKING" localSheetId="7">#REF!</definedName>
    <definedName name="DAILYTRACKING" localSheetId="2">#REF!</definedName>
    <definedName name="DAILYTRACKING">#REF!</definedName>
    <definedName name="DateStamp" localSheetId="7">TEXT(TODAY(), "d-mmmm-yyyy") &amp; ""&amp; TEXT(NOW(), h:(mm) AM/PM)</definedName>
    <definedName name="DateStamp" localSheetId="1">TEXT(TODAY(), "d-mmmm-yyyy") &amp; ""&amp; TEXT(NOW(), h:(mm) AM/PM)</definedName>
    <definedName name="DateStamp" localSheetId="8">TEXT(TODAY(), "d-mmmm-yyyy") &amp; ""&amp; TEXT(NOW(), h:(mm) AM/PM)</definedName>
    <definedName name="DateStamp" localSheetId="2">TEXT(TODAY(), "d-mmmm-yyyy") &amp; ""&amp; TEXT(NOW(), h:(mm) AM/PM)</definedName>
    <definedName name="DateStamp" localSheetId="3">TEXT(TODAY(), "d-mmmm-yyyy") &amp; ""&amp; TEXT(NOW(), h:(mm) AM/PM)</definedName>
    <definedName name="DateStamp" localSheetId="9">TEXT(TODAY(), "d-mmmm-yyyy") &amp; ""&amp; TEXT(NOW(), h:(mm) AM/PM)</definedName>
    <definedName name="DateStamp" localSheetId="0">TEXT(TODAY(), "d-mmmm-yyyy") &amp; ""&amp; TEXT(NOW(), h:(mm) AM/PM)</definedName>
    <definedName name="DateStamp">TEXT(TODAY(), "d-mmmm-yyyy") &amp; ""&amp; TEXT(NOW(), h:(mm) AM/PM)</definedName>
    <definedName name="fpdate">[2]Schedule_Blnk!$D$8</definedName>
    <definedName name="frequency" localSheetId="7">{"Annually";"Semi-Annually";"Quarterly";"Bi-Monthly";"Monthly";"Semi-Monthly";"Bi-Weekly";"Weekly"}</definedName>
    <definedName name="frequency" localSheetId="1">{"Annually";"Semi-Annually";"Quarterly";"Bi-Monthly";"Monthly";"Semi-Monthly";"Bi-Weekly";"Weekly"}</definedName>
    <definedName name="frequency" localSheetId="8">{"Annually";"Semi-Annually";"Quarterly";"Bi-Monthly";"Monthly";"Semi-Monthly";"Bi-Weekly";"Weekly"}</definedName>
    <definedName name="frequency" localSheetId="2">{"Annually";"Semi-Annually";"Quarterly";"Bi-Monthly";"Monthly";"Semi-Monthly";"Bi-Weekly";"Weekly"}</definedName>
    <definedName name="frequency" localSheetId="3">{"Annually";"Semi-Annually";"Quarterly";"Bi-Monthly";"Monthly";"Semi-Monthly";"Bi-Weekly";"Weekly"}</definedName>
    <definedName name="frequency" localSheetId="9">{"Annually";"Semi-Annually";"Quarterly";"Bi-Monthly";"Monthly";"Semi-Monthly";"Bi-Weekly";"Weekly"}</definedName>
    <definedName name="frequency" localSheetId="0">{"Annually";"Semi-Annually";"Quarterly";"Bi-Monthly";"Monthly";"Semi-Monthly";"Bi-Weekly";"Weekly"}</definedName>
    <definedName name="frequency">{"Annually";"Semi-Annually";"Quarterly";"Bi-Monthly";"Monthly";"Semi-Monthly";"Bi-Weekly";"Weekly"}</definedName>
    <definedName name="HIDEBUDGET" localSheetId="7">#REF!</definedName>
    <definedName name="HIDEBUDGET" localSheetId="2">#REF!</definedName>
    <definedName name="HIDEBUDGET">#REF!</definedName>
    <definedName name="HIDETRACKING" localSheetId="7">#REF!</definedName>
    <definedName name="HIDETRACKING" localSheetId="2">#REF!</definedName>
    <definedName name="HIDETRACKING">#REF!</definedName>
    <definedName name="HOUSING">'[1]1Homebudget'!$C$21:$C$32</definedName>
    <definedName name="int" localSheetId="7">#REF!</definedName>
    <definedName name="int" localSheetId="2">#REF!</definedName>
    <definedName name="int">#REF!</definedName>
    <definedName name="loan_amount">[2]Schedule_Blnk!$D$5</definedName>
    <definedName name="months_per_period" localSheetId="7">INDEX({12,6,3,2,1,0.5,0.5,0.25},MATCH([2]Schedule_Blnk!$D$9,'Cash Mngmt Plan'!frequency,0))</definedName>
    <definedName name="months_per_period" localSheetId="1">INDEX({12,6,3,2,1,0.5,0.5,0.25},MATCH([2]Schedule_Blnk!$D$9,'Do I qualify'!frequency,0))</definedName>
    <definedName name="months_per_period" localSheetId="8">INDEX({12,6,3,2,1,0.5,0.5,0.25},MATCH([2]Schedule_Blnk!$D$9,'Gift Planner'!frequency,0))</definedName>
    <definedName name="months_per_period" localSheetId="2">INDEX({12,6,3,2,1,0.5,0.5,0.25},MATCH([2]Schedule_Blnk!$D$9,'How it works'!frequency,0))</definedName>
    <definedName name="months_per_period" localSheetId="3">INDEX({12,6,3,2,1,0.5,0.5,0.25},MATCH([2]Schedule_Blnk!$D$9,Programs!frequency,0))</definedName>
    <definedName name="months_per_period" localSheetId="9">INDEX({12,6,3,2,1,0.5,0.5,0.25},MATCH([2]Schedule_Blnk!$D$9,Vehicles!frequency,0))</definedName>
    <definedName name="months_per_period" localSheetId="0">INDEX({12,6,3,2,1,0.5,0.5,0.25},MATCH([2]Schedule_Blnk!$D$9,Welcome!frequency,0))</definedName>
    <definedName name="months_per_period">INDEX({12,6,3,2,1,0.5,0.5,0.25},MATCH([2]Schedule_Blnk!$D$9,frequency,0))</definedName>
    <definedName name="MONTHSA" localSheetId="7">#REF!</definedName>
    <definedName name="MONTHSA" localSheetId="2">#REF!</definedName>
    <definedName name="MONTHSA">#REF!</definedName>
    <definedName name="MONTHSB" localSheetId="7">#REF!</definedName>
    <definedName name="MONTHSB" localSheetId="2">#REF!</definedName>
    <definedName name="MONTHSB">#REF!</definedName>
    <definedName name="MONTHSC" localSheetId="7">#REF!</definedName>
    <definedName name="MONTHSC" localSheetId="2">#REF!</definedName>
    <definedName name="MONTHSC">#REF!</definedName>
    <definedName name="MONTHSD" localSheetId="2">#REF!</definedName>
    <definedName name="MONTHSD">#REF!</definedName>
    <definedName name="MONTHSE" localSheetId="2">#REF!</definedName>
    <definedName name="MONTHSE">#REF!</definedName>
    <definedName name="nper" localSheetId="1">#N/A</definedName>
    <definedName name="nper" localSheetId="8">#N/A</definedName>
    <definedName name="nper" localSheetId="2">#N/A</definedName>
    <definedName name="nper" localSheetId="3">#N/A</definedName>
    <definedName name="nper" localSheetId="0">#N/A</definedName>
    <definedName name="nper">#N/A</definedName>
    <definedName name="payment">[2]Schedule_Blnk!$D$11</definedName>
    <definedName name="payments" localSheetId="7">MAX(#REF!)</definedName>
    <definedName name="payments" localSheetId="8">MAX(#REF!)</definedName>
    <definedName name="payments" localSheetId="2">MAX(#REF!)</definedName>
    <definedName name="payments">MAX(#REF!)</definedName>
    <definedName name="periods_per_year" localSheetId="7">INDEX({1,2,4,6,12,24,26,52},MATCH([2]Schedule_Blnk!$D$9,'Cash Mngmt Plan'!frequency,0))</definedName>
    <definedName name="periods_per_year" localSheetId="1">INDEX({1,2,4,6,12,24,26,52},MATCH([2]Schedule_Blnk!$D$9,'Do I qualify'!frequency,0))</definedName>
    <definedName name="periods_per_year" localSheetId="8">INDEX({1,2,4,6,12,24,26,52},MATCH([2]Schedule_Blnk!$D$9,'Gift Planner'!frequency,0))</definedName>
    <definedName name="periods_per_year" localSheetId="2">INDEX({1,2,4,6,12,24,26,52},MATCH([2]Schedule_Blnk!$D$9,'How it works'!frequency,0))</definedName>
    <definedName name="periods_per_year" localSheetId="3">INDEX({1,2,4,6,12,24,26,52},MATCH([2]Schedule_Blnk!$D$9,Programs!frequency,0))</definedName>
    <definedName name="periods_per_year" localSheetId="9">INDEX({1,2,4,6,12,24,26,52},MATCH([2]Schedule_Blnk!$D$9,Vehicles!frequency,0))</definedName>
    <definedName name="periods_per_year" localSheetId="0">INDEX({1,2,4,6,12,24,26,52},MATCH([2]Schedule_Blnk!$D$9,Welcome!frequency,0))</definedName>
    <definedName name="periods_per_year">INDEX({1,2,4,6,12,24,26,52},MATCH([2]Schedule_Blnk!$D$9,frequency,0))</definedName>
    <definedName name="_xlnm.Print_Area" localSheetId="5">Benefits!$A$2:$H$18</definedName>
    <definedName name="_xlnm.Print_Area" localSheetId="7">'Cash Mngmt Plan'!$A$1:$P$71</definedName>
    <definedName name="_xlnm.Print_Area" localSheetId="1">'Do I qualify'!$A$1:$O$21</definedName>
    <definedName name="_xlnm.Print_Area" localSheetId="8">'Gift Planner'!$A$1:$O$61</definedName>
    <definedName name="_xlnm.Print_Area" localSheetId="2">'How it works'!$A$1:$O$36</definedName>
    <definedName name="_xlnm.Print_Area" localSheetId="3">Programs!$A$1:$N$32</definedName>
    <definedName name="_xlnm.Print_Area" localSheetId="0">Welcome!$A$1:$P$64</definedName>
    <definedName name="rate">[2]Schedule_Blnk!$H$5</definedName>
    <definedName name="snowball">IF(strategy=4,FALSE,TRUE)</definedName>
    <definedName name="start_rate" localSheetId="7">#REF!</definedName>
    <definedName name="start_rate" localSheetId="8">#REF!</definedName>
    <definedName name="start_rate" localSheetId="2">#REF!</definedName>
    <definedName name="start_rate">#REF!</definedName>
    <definedName name="strategy">#REF!</definedName>
    <definedName name="term">[2]Schedule_Blnk!$D$7</definedName>
    <definedName name="TRACKING" localSheetId="7">#REF!</definedName>
    <definedName name="TRACKING" localSheetId="8">#REF!</definedName>
    <definedName name="TRACKING" localSheetId="2">#REF!</definedName>
    <definedName name="TRACKING">#REF!</definedName>
    <definedName name="valuevx">42.314159</definedName>
    <definedName name="variable" localSheetId="7">IF(#REF!="Variable Rate",TRUE,FALSE)</definedName>
    <definedName name="variable" localSheetId="2">IF(#REF!="Variable Rate",TRUE,FALSE)</definedName>
    <definedName name="variable">IF(#REF!="Variable Rate",TRUE,FALSE)</definedName>
  </definedNames>
  <calcPr calcId="152511"/>
</workbook>
</file>

<file path=xl/calcChain.xml><?xml version="1.0" encoding="utf-8"?>
<calcChain xmlns="http://schemas.openxmlformats.org/spreadsheetml/2006/main">
  <c r="N60" i="13" l="1"/>
  <c r="M60" i="13"/>
  <c r="L60" i="13"/>
  <c r="K60" i="13"/>
  <c r="J60" i="13"/>
  <c r="I60" i="13"/>
  <c r="H60" i="13"/>
  <c r="G60" i="13"/>
  <c r="E60" i="13"/>
  <c r="G65" i="13"/>
  <c r="E13" i="13"/>
  <c r="E64" i="13" s="1"/>
  <c r="E65" i="13" l="1"/>
  <c r="E66" i="13" s="1"/>
  <c r="E67" i="13" s="1"/>
  <c r="D25" i="36" l="1"/>
  <c r="E25" i="36" s="1"/>
  <c r="F25" i="36" s="1"/>
  <c r="G25" i="36" s="1"/>
  <c r="C27" i="36"/>
  <c r="D27" i="36" s="1"/>
  <c r="E27" i="36" s="1"/>
  <c r="F27" i="36" s="1"/>
  <c r="G27" i="36" s="1"/>
  <c r="C26" i="36"/>
  <c r="D26" i="36" s="1"/>
  <c r="E26" i="36" s="1"/>
  <c r="F26" i="36" s="1"/>
  <c r="G26" i="36" s="1"/>
  <c r="C25" i="36"/>
  <c r="C24" i="36"/>
  <c r="D24" i="36" s="1"/>
  <c r="E24" i="36" s="1"/>
  <c r="F24" i="36" s="1"/>
  <c r="G24" i="36" s="1"/>
  <c r="C23" i="36"/>
  <c r="D23" i="36" s="1"/>
  <c r="E23" i="36" s="1"/>
  <c r="F23" i="36" s="1"/>
  <c r="G23" i="36" s="1"/>
  <c r="C22" i="36"/>
  <c r="D22" i="36" s="1"/>
  <c r="E22" i="36" s="1"/>
  <c r="F22" i="36" s="1"/>
  <c r="G22" i="36" s="1"/>
  <c r="O4" i="35" l="1"/>
  <c r="O6" i="35" l="1"/>
  <c r="O7" i="35"/>
  <c r="O8" i="35"/>
  <c r="O9" i="35"/>
  <c r="O10" i="35"/>
  <c r="O11" i="35"/>
  <c r="O12" i="35"/>
  <c r="O13" i="35"/>
  <c r="O16" i="35"/>
  <c r="O17" i="35"/>
  <c r="O18" i="35"/>
  <c r="O19" i="35"/>
  <c r="O20" i="35"/>
  <c r="O21" i="35"/>
  <c r="O22" i="35"/>
  <c r="O23" i="35"/>
  <c r="O24" i="35"/>
  <c r="O25" i="35"/>
  <c r="O26" i="35"/>
  <c r="O27" i="35"/>
  <c r="O28" i="35"/>
  <c r="O29" i="35"/>
  <c r="O30" i="35"/>
  <c r="O31" i="35"/>
  <c r="O5" i="35"/>
  <c r="O15" i="35" l="1"/>
  <c r="O14" i="35"/>
  <c r="B28" i="36"/>
  <c r="C69" i="35"/>
  <c r="C43" i="35"/>
  <c r="F23" i="35" s="1"/>
  <c r="F6" i="35" s="1"/>
  <c r="C22" i="35"/>
  <c r="C16" i="35"/>
  <c r="P57" i="13"/>
  <c r="D57" i="13" s="1"/>
  <c r="P56" i="13"/>
  <c r="D56" i="13" s="1"/>
  <c r="P55" i="13"/>
  <c r="D55" i="13" s="1"/>
  <c r="P54" i="13"/>
  <c r="D54" i="13" s="1"/>
  <c r="P53" i="13"/>
  <c r="D53" i="13" s="1"/>
  <c r="P52" i="13"/>
  <c r="D52" i="13" s="1"/>
  <c r="P51" i="13"/>
  <c r="D51" i="13" s="1"/>
  <c r="P50" i="13"/>
  <c r="D50" i="13" s="1"/>
  <c r="P49" i="13"/>
  <c r="D49" i="13" s="1"/>
  <c r="P48" i="13"/>
  <c r="D48" i="13" s="1"/>
  <c r="P47" i="13"/>
  <c r="D47" i="13" s="1"/>
  <c r="P46" i="13"/>
  <c r="D46" i="13" s="1"/>
  <c r="P45" i="13"/>
  <c r="D45" i="13" s="1"/>
  <c r="P44" i="13"/>
  <c r="D44" i="13" s="1"/>
  <c r="P43" i="13"/>
  <c r="D43" i="13" s="1"/>
  <c r="P42" i="13"/>
  <c r="D42" i="13" s="1"/>
  <c r="P41" i="13"/>
  <c r="D41" i="13" s="1"/>
  <c r="P40" i="13"/>
  <c r="D40" i="13" s="1"/>
  <c r="P39" i="13"/>
  <c r="D39" i="13" s="1"/>
  <c r="P38" i="13"/>
  <c r="D38" i="13" s="1"/>
  <c r="P37" i="13"/>
  <c r="D37" i="13" s="1"/>
  <c r="S27" i="13"/>
  <c r="P36" i="13"/>
  <c r="D36" i="13" s="1"/>
  <c r="S26" i="13"/>
  <c r="P35" i="13"/>
  <c r="D35" i="13" s="1"/>
  <c r="S25" i="13"/>
  <c r="P34" i="13"/>
  <c r="D34" i="13" s="1"/>
  <c r="S24" i="13"/>
  <c r="P33" i="13"/>
  <c r="D33" i="13" s="1"/>
  <c r="S23" i="13"/>
  <c r="P32" i="13"/>
  <c r="D32" i="13" s="1"/>
  <c r="S22" i="13"/>
  <c r="P31" i="13"/>
  <c r="D31" i="13" s="1"/>
  <c r="S21" i="13"/>
  <c r="P30" i="13"/>
  <c r="D30" i="13" s="1"/>
  <c r="S20" i="13"/>
  <c r="P29" i="13"/>
  <c r="D29" i="13" s="1"/>
  <c r="S19" i="13"/>
  <c r="P28" i="13"/>
  <c r="D28" i="13" s="1"/>
  <c r="S18" i="13"/>
  <c r="P27" i="13"/>
  <c r="D27" i="13" s="1"/>
  <c r="S17" i="13"/>
  <c r="P26" i="13"/>
  <c r="D26" i="13" s="1"/>
  <c r="S16" i="13"/>
  <c r="P25" i="13"/>
  <c r="D25" i="13" s="1"/>
  <c r="S15" i="13"/>
  <c r="P24" i="13"/>
  <c r="D24" i="13" s="1"/>
  <c r="P23" i="13"/>
  <c r="D23" i="13" s="1"/>
  <c r="P22" i="13"/>
  <c r="D22" i="13" s="1"/>
  <c r="P21" i="13"/>
  <c r="D21" i="13" s="1"/>
  <c r="P20" i="13"/>
  <c r="D20" i="13" s="1"/>
  <c r="P19" i="13"/>
  <c r="D19" i="13" s="1"/>
  <c r="P18" i="13"/>
  <c r="D18" i="13" s="1"/>
  <c r="P17" i="13"/>
  <c r="D17" i="13" s="1"/>
  <c r="P16" i="13"/>
  <c r="D16" i="13" s="1"/>
  <c r="P15" i="13"/>
  <c r="D15" i="13" s="1"/>
  <c r="P14" i="13"/>
  <c r="D14" i="13" s="1"/>
  <c r="N13" i="13"/>
  <c r="M13" i="13"/>
  <c r="L13" i="13"/>
  <c r="K13" i="13"/>
  <c r="J13" i="13"/>
  <c r="I13" i="13"/>
  <c r="H13" i="13"/>
  <c r="G13" i="13"/>
  <c r="F13" i="13"/>
  <c r="P12" i="13"/>
  <c r="D12" i="13" s="1"/>
  <c r="P11" i="13"/>
  <c r="D11" i="13" s="1"/>
  <c r="P10" i="13"/>
  <c r="D10" i="13" s="1"/>
  <c r="P9" i="13"/>
  <c r="D9" i="13" s="1"/>
  <c r="P8" i="13"/>
  <c r="D8" i="13" s="1"/>
  <c r="P7" i="13"/>
  <c r="D7" i="13" s="1"/>
  <c r="P6" i="13"/>
  <c r="D6" i="13" s="1"/>
  <c r="P5" i="13"/>
  <c r="D5" i="13" s="1"/>
  <c r="P4" i="13"/>
  <c r="D4" i="13" s="1"/>
  <c r="F16" i="35" l="1"/>
  <c r="F3" i="35" s="1"/>
  <c r="F60" i="13"/>
  <c r="G64" i="13"/>
  <c r="G66" i="13" s="1"/>
  <c r="G67" i="13" s="1"/>
  <c r="O32" i="35"/>
  <c r="F5" i="35" s="1"/>
  <c r="F4" i="35"/>
  <c r="M32" i="35"/>
  <c r="F8" i="35" l="1"/>
</calcChain>
</file>

<file path=xl/comments1.xml><?xml version="1.0" encoding="utf-8"?>
<comments xmlns="http://schemas.openxmlformats.org/spreadsheetml/2006/main">
  <authors>
    <author>Peter Robbins</author>
  </authors>
  <commentList>
    <comment ref="J6" authorId="0" shapeId="0">
      <text>
        <r>
          <rPr>
            <b/>
            <sz val="14"/>
            <color indexed="81"/>
            <rFont val="Garamond"/>
            <family val="1"/>
          </rPr>
          <t>Complementary Policy Review</t>
        </r>
        <r>
          <rPr>
            <b/>
            <sz val="9"/>
            <color indexed="81"/>
            <rFont val="Tahoma"/>
            <family val="2"/>
          </rPr>
          <t xml:space="preserve">
</t>
        </r>
        <r>
          <rPr>
            <sz val="11"/>
            <color indexed="81"/>
            <rFont val="Garamond"/>
            <family val="1"/>
          </rPr>
          <t>Is Your Life Insurance Policy The Best That The Industry Has To Offer?
We have partnered with a national life insurance wholesaler that specializes in Policy Review. The primary focus of the concept is to make sure policy holders have the most competitive products, proper ownership and beneficiary designations as well as the appropriate amount of coverage. Call now if you would like to take a free look at a Policy Review done by a team of professionals that have been in the business for over 30 years.</t>
        </r>
      </text>
    </comment>
    <comment ref="J7" authorId="0" shapeId="0">
      <text>
        <r>
          <rPr>
            <sz val="12"/>
            <color indexed="81"/>
            <rFont val="Garamond"/>
            <family val="1"/>
          </rPr>
          <t>This fee will be applied to the Program setup fee if you choose to enroll on one of our programs.</t>
        </r>
      </text>
    </comment>
    <comment ref="J8" authorId="0" shapeId="0">
      <text>
        <r>
          <rPr>
            <sz val="12"/>
            <color indexed="81"/>
            <rFont val="Garamond"/>
            <family val="1"/>
          </rPr>
          <t>We will pull your credit and review it for any errors or issues and then provide you with steps to take to resolve the issues and/or provide assistance to implement the plan (i.e. putting on a credit freeze to protect your credit and identity)</t>
        </r>
      </text>
    </comment>
    <comment ref="J11" authorId="0" shapeId="0">
      <text>
        <r>
          <rPr>
            <b/>
            <sz val="12"/>
            <color indexed="81"/>
            <rFont val="Garamond"/>
            <family val="1"/>
          </rPr>
          <t>Hourly rates are billed in 15 minute increments.</t>
        </r>
      </text>
    </comment>
  </commentList>
</comments>
</file>

<file path=xl/comments2.xml><?xml version="1.0" encoding="utf-8"?>
<comments xmlns="http://schemas.openxmlformats.org/spreadsheetml/2006/main">
  <authors>
    <author>Dr. Peter Robbins</author>
  </authors>
  <commentList>
    <comment ref="D10" authorId="0" shapeId="0">
      <text>
        <r>
          <rPr>
            <sz val="14"/>
            <color indexed="81"/>
            <rFont val="Tahoma"/>
            <family val="2"/>
          </rPr>
          <t>12 weeks - monthly
26 weeks - bi-weekly, every other Friday
24 - semi-monthly
52 - weekly</t>
        </r>
        <r>
          <rPr>
            <sz val="9"/>
            <color indexed="81"/>
            <rFont val="Tahoma"/>
            <family val="2"/>
          </rPr>
          <t xml:space="preserve">
</t>
        </r>
      </text>
    </comment>
    <comment ref="B25" authorId="0" shapeId="0">
      <text>
        <r>
          <rPr>
            <b/>
            <sz val="12"/>
            <color indexed="81"/>
            <rFont val="Tahoma"/>
            <family val="2"/>
          </rPr>
          <t>Gasloine
Groceries
Day care
Hairstylist
Barber/nails
Entertainment
Movies
Eating out (self)
Eating our (family)
Hobbies
Allowances (self)
Allowances (kids)
Medications
Supplements
Counseling
Dry cleaning
Kid's lunches
Sport
exercise/gym
Pets
iTunes</t>
        </r>
      </text>
    </comment>
    <comment ref="E25" authorId="0" shapeId="0">
      <text>
        <r>
          <rPr>
            <b/>
            <sz val="9"/>
            <color indexed="81"/>
            <rFont val="Tahoma"/>
            <family val="2"/>
          </rPr>
          <t>Auto Entry from Bills Setup</t>
        </r>
      </text>
    </comment>
    <comment ref="B48" authorId="0" shapeId="0">
      <text>
        <r>
          <rPr>
            <b/>
            <sz val="12"/>
            <color indexed="81"/>
            <rFont val="Tahoma"/>
            <family val="2"/>
          </rPr>
          <t>Gasloine
Groceries
Day care
Hairstylist
Barber/nails
Entertainment
Movies
Eating out (self)
Eating our (family)
Hobbies
Allowances (self)
Allowances (kids)
Medications
Supplements
Counseling
Dry cleaning
Kid's lunches
Sport
exercise/gym
Pets
iTunes</t>
        </r>
      </text>
    </comment>
  </commentList>
</comments>
</file>

<file path=xl/sharedStrings.xml><?xml version="1.0" encoding="utf-8"?>
<sst xmlns="http://schemas.openxmlformats.org/spreadsheetml/2006/main" count="317" uniqueCount="187">
  <si>
    <r>
      <t> </t>
    </r>
    <r>
      <rPr>
        <b/>
        <sz val="20"/>
        <color indexed="18"/>
        <rFont val="Garamond"/>
        <family val="1"/>
      </rPr>
      <t>Benefits…</t>
    </r>
  </si>
  <si>
    <t>Bronze</t>
  </si>
  <si>
    <t>Silver</t>
  </si>
  <si>
    <t>Gold</t>
  </si>
  <si>
    <r>
      <t xml:space="preserve">Pay Monthly </t>
    </r>
    <r>
      <rPr>
        <u/>
        <sz val="11"/>
        <color indexed="18"/>
        <rFont val="Garamond"/>
        <family val="1"/>
      </rPr>
      <t>Fixed</t>
    </r>
    <r>
      <rPr>
        <sz val="11"/>
        <color indexed="18"/>
        <rFont val="Garamond"/>
        <family val="1"/>
      </rPr>
      <t xml:space="preserve"> Bills</t>
    </r>
  </si>
  <si>
    <t>Unlimited</t>
  </si>
  <si>
    <r>
      <t xml:space="preserve">Pay Monthly </t>
    </r>
    <r>
      <rPr>
        <u/>
        <sz val="11"/>
        <color indexed="18"/>
        <rFont val="Garamond"/>
        <family val="1"/>
      </rPr>
      <t>Variable</t>
    </r>
    <r>
      <rPr>
        <sz val="11"/>
        <color indexed="18"/>
        <rFont val="Garamond"/>
        <family val="1"/>
      </rPr>
      <t xml:space="preserve"> Bills</t>
    </r>
  </si>
  <si>
    <t>No</t>
  </si>
  <si>
    <t>Establish $1000 ER Fund</t>
  </si>
  <si>
    <t>Yes</t>
  </si>
  <si>
    <t>Establish 3-6 month ER Expense Fund</t>
  </si>
  <si>
    <t>Establish Get Out of Debt Plan (GOOD-P)</t>
  </si>
  <si>
    <t>Establish and/or Automate Charity Giving</t>
  </si>
  <si>
    <t>Review/Create Spending Plan</t>
  </si>
  <si>
    <t>Insurance Policy Review</t>
  </si>
  <si>
    <t>Free</t>
  </si>
  <si>
    <t>Professional Financial Plan</t>
  </si>
  <si>
    <t>Limited</t>
  </si>
  <si>
    <t>Full</t>
  </si>
  <si>
    <t>Cash Management Specialist</t>
  </si>
  <si>
    <t>.15 hr/mo.</t>
  </si>
  <si>
    <t>.5 hr/mo.</t>
  </si>
  <si>
    <t>1 hr/mo.</t>
  </si>
  <si>
    <t>Monthly Reports as per program</t>
  </si>
  <si>
    <t>…that you’re interested in Yes/No?</t>
  </si>
  <si>
    <t>DOB</t>
  </si>
  <si>
    <t>Other</t>
  </si>
  <si>
    <t>Account #</t>
  </si>
  <si>
    <t>Due Date</t>
  </si>
  <si>
    <t>Amount</t>
  </si>
  <si>
    <t>Frequency</t>
  </si>
  <si>
    <t>Monthly</t>
  </si>
  <si>
    <t>Weekly</t>
  </si>
  <si>
    <t>Make</t>
  </si>
  <si>
    <t>Model</t>
  </si>
  <si>
    <t>Year</t>
  </si>
  <si>
    <t>Entry</t>
  </si>
  <si>
    <t>4 month
Hardship</t>
  </si>
  <si>
    <t>Pay Monthly Fixed Bills</t>
  </si>
  <si>
    <t>À la carte Services</t>
  </si>
  <si>
    <t>Pay Monthly Variable Bills</t>
  </si>
  <si>
    <t>x</t>
  </si>
  <si>
    <t>Budget Counseling (1/2 hr.)</t>
  </si>
  <si>
    <t>Credit Review (1/2 hr.)</t>
  </si>
  <si>
    <t>Financial Plan - Short</t>
  </si>
  <si>
    <t>Establish and/or  Automate Charity Giving</t>
  </si>
  <si>
    <t>Financial Plan - Extensive</t>
  </si>
  <si>
    <t>Bill Pay Counseling</t>
  </si>
  <si>
    <t>$180/hr</t>
  </si>
  <si>
    <t>Financial Advising</t>
  </si>
  <si>
    <t>$280/hr</t>
  </si>
  <si>
    <r>
      <t xml:space="preserve">Monthly Reports </t>
    </r>
    <r>
      <rPr>
        <sz val="14"/>
        <rFont val="Garamond"/>
        <family val="1"/>
      </rPr>
      <t>as per program</t>
    </r>
  </si>
  <si>
    <r>
      <t xml:space="preserve">Set-up Fee </t>
    </r>
    <r>
      <rPr>
        <sz val="14"/>
        <rFont val="Garamond"/>
        <family val="1"/>
      </rPr>
      <t>(for 1 hour)</t>
    </r>
  </si>
  <si>
    <t>Monthly Service Charge</t>
  </si>
  <si>
    <r>
      <t xml:space="preserve">Support Fee </t>
    </r>
    <r>
      <rPr>
        <sz val="12"/>
        <rFont val="Garamond"/>
        <family val="1"/>
      </rPr>
      <t>(15 min. increments)</t>
    </r>
  </si>
  <si>
    <t>x = included</t>
  </si>
  <si>
    <t>Estalish Save-to-Pay Plan</t>
  </si>
  <si>
    <t>Establish Save-to-Pay Plan</t>
  </si>
  <si>
    <t xml:space="preserve">     Property Tax</t>
  </si>
  <si>
    <t xml:space="preserve">     Education</t>
  </si>
  <si>
    <t xml:space="preserve">     Gifts</t>
  </si>
  <si>
    <t xml:space="preserve">     Vacation</t>
  </si>
  <si>
    <t xml:space="preserve">     Auto Repair</t>
  </si>
  <si>
    <t xml:space="preserve">     Life Ins</t>
  </si>
  <si>
    <t>ANNUAL GIFT PLANNER</t>
  </si>
  <si>
    <t>NAME</t>
  </si>
  <si>
    <t>Age</t>
  </si>
  <si>
    <t>BIRTHDAY</t>
  </si>
  <si>
    <t xml:space="preserve">    XMAS</t>
  </si>
  <si>
    <t>M/F DAY</t>
  </si>
  <si>
    <t>ANIV</t>
  </si>
  <si>
    <t>VALENT</t>
  </si>
  <si>
    <t>EASTER</t>
  </si>
  <si>
    <t>4TH JUL</t>
  </si>
  <si>
    <t xml:space="preserve">Other </t>
  </si>
  <si>
    <t>Spouse 1</t>
  </si>
  <si>
    <t>Spouse 2</t>
  </si>
  <si>
    <t>Child 1</t>
  </si>
  <si>
    <t>Child 2</t>
  </si>
  <si>
    <t>Child 3</t>
  </si>
  <si>
    <t>Child 4</t>
  </si>
  <si>
    <t>Child 5</t>
  </si>
  <si>
    <t>Child 6</t>
  </si>
  <si>
    <t xml:space="preserve">  Xmas Tree</t>
  </si>
  <si>
    <t>Total Family</t>
  </si>
  <si>
    <t>Spouse 1 Parent 1</t>
  </si>
  <si>
    <t>Spouse 1 Parent 2</t>
  </si>
  <si>
    <t>Sibling &amp; Family</t>
  </si>
  <si>
    <t>Allowance</t>
  </si>
  <si>
    <t xml:space="preserve">  Cards</t>
  </si>
  <si>
    <t xml:space="preserve">  Workfolks</t>
  </si>
  <si>
    <t>TOTALS</t>
  </si>
  <si>
    <t>Name</t>
  </si>
  <si>
    <t>Income</t>
  </si>
  <si>
    <t>Estalish a Gift Planner</t>
  </si>
  <si>
    <r>
      <t xml:space="preserve">Please indicate which benefits your interested in by typing in "yes" or "no" in the </t>
    </r>
    <r>
      <rPr>
        <b/>
        <sz val="14"/>
        <color indexed="22"/>
        <rFont val="Garamond"/>
        <family val="1"/>
      </rPr>
      <t>white</t>
    </r>
    <r>
      <rPr>
        <sz val="12"/>
        <color theme="1"/>
        <rFont val="garamond"/>
        <family val="2"/>
      </rPr>
      <t xml:space="preserve"> boxes below.</t>
    </r>
  </si>
  <si>
    <t>Establish a Gift Planner</t>
  </si>
  <si>
    <t>Total</t>
  </si>
  <si>
    <t>Item</t>
  </si>
  <si>
    <t>Save to Pay</t>
  </si>
  <si>
    <t>Amt Due</t>
  </si>
  <si>
    <t>His</t>
  </si>
  <si>
    <t>Hers</t>
  </si>
  <si>
    <t>Description</t>
  </si>
  <si>
    <t>Spend Account</t>
  </si>
  <si>
    <t>Total Monthly Income</t>
  </si>
  <si>
    <t>Profit/Loss</t>
  </si>
  <si>
    <r>
      <t xml:space="preserve">Money for </t>
    </r>
    <r>
      <rPr>
        <b/>
        <sz val="16"/>
        <color theme="1"/>
        <rFont val="Garamond"/>
        <family val="1"/>
      </rPr>
      <t>Spend Accounts</t>
    </r>
  </si>
  <si>
    <r>
      <t xml:space="preserve">Money for </t>
    </r>
    <r>
      <rPr>
        <b/>
        <sz val="16"/>
        <color theme="1"/>
        <rFont val="Garamond"/>
        <family val="1"/>
      </rPr>
      <t>Bill Pay Account</t>
    </r>
  </si>
  <si>
    <r>
      <t xml:space="preserve">Money for </t>
    </r>
    <r>
      <rPr>
        <b/>
        <sz val="16"/>
        <color theme="1"/>
        <rFont val="Garamond"/>
        <family val="1"/>
      </rPr>
      <t>Save to pay</t>
    </r>
  </si>
  <si>
    <r>
      <rPr>
        <b/>
        <sz val="12"/>
        <color rgb="FF0000FF"/>
        <rFont val="Garamond"/>
        <family val="1"/>
      </rPr>
      <t>His</t>
    </r>
    <r>
      <rPr>
        <b/>
        <sz val="12"/>
        <color theme="1"/>
        <rFont val="Garamond"/>
        <family val="1"/>
      </rPr>
      <t xml:space="preserve"> Total</t>
    </r>
  </si>
  <si>
    <r>
      <rPr>
        <b/>
        <sz val="12"/>
        <color rgb="FF0000FF"/>
        <rFont val="Garamond"/>
        <family val="1"/>
      </rPr>
      <t>Her</t>
    </r>
    <r>
      <rPr>
        <b/>
        <sz val="12"/>
        <color theme="1"/>
        <rFont val="Garamond"/>
        <family val="1"/>
      </rPr>
      <t xml:space="preserve"> Total</t>
    </r>
  </si>
  <si>
    <t xml:space="preserve">     Christmas</t>
  </si>
  <si>
    <t>To Whom</t>
  </si>
  <si>
    <t>Amt Financed</t>
  </si>
  <si>
    <t>Int Rate</t>
  </si>
  <si>
    <t>Transferred on</t>
  </si>
  <si>
    <t>A/V</t>
  </si>
  <si>
    <t>A</t>
  </si>
  <si>
    <t>Title</t>
  </si>
  <si>
    <t>Vin</t>
  </si>
  <si>
    <t>Lic #</t>
  </si>
  <si>
    <t>Owed</t>
  </si>
  <si>
    <t>DMV Date</t>
  </si>
  <si>
    <t>Vehicle #1</t>
  </si>
  <si>
    <t>Vehicle #2</t>
  </si>
  <si>
    <t>Vehicle #3</t>
  </si>
  <si>
    <t>Vehicle #4</t>
  </si>
  <si>
    <t>Vehicle #5</t>
  </si>
  <si>
    <t>Vehicle #6</t>
  </si>
  <si>
    <t>Last Serviced</t>
  </si>
  <si>
    <t>Last Tires</t>
  </si>
  <si>
    <t>Last Repair</t>
  </si>
  <si>
    <t>for X months</t>
  </si>
  <si>
    <t>Payment per period</t>
  </si>
  <si>
    <t>Cash Management Plan</t>
  </si>
  <si>
    <t>Miles</t>
  </si>
  <si>
    <t xml:space="preserve">    as of</t>
  </si>
  <si>
    <t>Pmt</t>
  </si>
  <si>
    <t>Insurance Co.</t>
  </si>
  <si>
    <t>Premium</t>
  </si>
  <si>
    <t>Gasoline</t>
  </si>
  <si>
    <t xml:space="preserve">     ER Fund</t>
  </si>
  <si>
    <t xml:space="preserve">     3-6 Months Expenses</t>
  </si>
  <si>
    <t>No. of Months</t>
  </si>
  <si>
    <t xml:space="preserve">     Next Auto</t>
  </si>
  <si>
    <t>Turning Point Stewardship</t>
  </si>
  <si>
    <t>Total Spend Accounts</t>
  </si>
  <si>
    <t>B</t>
  </si>
  <si>
    <t>C</t>
  </si>
  <si>
    <t>D</t>
  </si>
  <si>
    <r>
      <t>Where/How deposited/</t>
    </r>
    <r>
      <rPr>
        <b/>
        <sz val="12"/>
        <color rgb="FF0000FF"/>
        <rFont val="Garamond"/>
        <family val="1"/>
      </rPr>
      <t>A</t>
    </r>
    <r>
      <rPr>
        <b/>
        <sz val="12"/>
        <color theme="1"/>
        <rFont val="Garamond"/>
        <family val="1"/>
      </rPr>
      <t xml:space="preserve">uto or </t>
    </r>
    <r>
      <rPr>
        <b/>
        <sz val="12"/>
        <color rgb="FF0000FF"/>
        <rFont val="Garamond"/>
        <family val="1"/>
      </rPr>
      <t>M</t>
    </r>
    <r>
      <rPr>
        <b/>
        <sz val="12"/>
        <color theme="1"/>
        <rFont val="Garamond"/>
        <family val="1"/>
      </rPr>
      <t>anual</t>
    </r>
  </si>
  <si>
    <t>Auto Tranasfer set up</t>
  </si>
  <si>
    <t>Next due date</t>
  </si>
  <si>
    <t>Misc</t>
  </si>
  <si>
    <t>Eating out (self)</t>
  </si>
  <si>
    <t>Hairstylist/Barber</t>
  </si>
  <si>
    <t>Monthly
Amount</t>
  </si>
  <si>
    <r>
      <rPr>
        <b/>
        <u/>
        <sz val="20"/>
        <color theme="1"/>
        <rFont val="Garamond"/>
        <family val="1"/>
      </rPr>
      <t>Monthly</t>
    </r>
    <r>
      <rPr>
        <b/>
        <sz val="18"/>
        <color theme="1"/>
        <rFont val="Garamond"/>
        <family val="1"/>
      </rPr>
      <t xml:space="preserve"> Bill Pay Account</t>
    </r>
  </si>
  <si>
    <r>
      <rPr>
        <b/>
        <sz val="14"/>
        <color rgb="FF0000FF"/>
        <rFont val="Garamond"/>
        <family val="1"/>
      </rPr>
      <t>His</t>
    </r>
    <r>
      <rPr>
        <b/>
        <sz val="14"/>
        <color theme="1"/>
        <rFont val="Garamond"/>
        <family val="1"/>
      </rPr>
      <t xml:space="preserve"> Spend Account</t>
    </r>
  </si>
  <si>
    <r>
      <rPr>
        <b/>
        <sz val="14"/>
        <color rgb="FF0000FF"/>
        <rFont val="Garamond"/>
        <family val="1"/>
      </rPr>
      <t>Her</t>
    </r>
    <r>
      <rPr>
        <b/>
        <sz val="14"/>
        <color theme="1"/>
        <rFont val="Garamond"/>
        <family val="1"/>
      </rPr>
      <t xml:space="preserve"> Spend Account</t>
    </r>
  </si>
  <si>
    <t xml:space="preserve">     DMV/Lic</t>
  </si>
  <si>
    <t xml:space="preserve">     Auto Ins</t>
  </si>
  <si>
    <t xml:space="preserve">     Medical Exp</t>
  </si>
  <si>
    <t xml:space="preserve">     Umbrella Ins</t>
  </si>
  <si>
    <t xml:space="preserve">     Clothing</t>
  </si>
  <si>
    <t xml:space="preserve">     Home Improvement</t>
  </si>
  <si>
    <t xml:space="preserve">     Home Repair</t>
  </si>
  <si>
    <r>
      <rPr>
        <b/>
        <sz val="28"/>
        <color rgb="FF0000FF"/>
        <rFont val="Garamond"/>
        <family val="1"/>
      </rPr>
      <t>Dash Board</t>
    </r>
    <r>
      <rPr>
        <b/>
        <sz val="16"/>
        <color theme="1"/>
        <rFont val="Garamond"/>
        <family val="1"/>
      </rPr>
      <t xml:space="preserve">                      Income</t>
    </r>
  </si>
  <si>
    <t xml:space="preserve">     Annual School Supplies</t>
  </si>
  <si>
    <t>Eating out</t>
  </si>
  <si>
    <t>Christmas for Family</t>
  </si>
  <si>
    <t xml:space="preserve">Christmas for Extended Family </t>
  </si>
  <si>
    <t>Total Christmas</t>
  </si>
  <si>
    <t>Per month:</t>
  </si>
  <si>
    <t>Christmas</t>
  </si>
  <si>
    <t>Gifts</t>
  </si>
  <si>
    <t>Family</t>
  </si>
  <si>
    <t>Extended Fam</t>
  </si>
  <si>
    <t>Total Gifts</t>
  </si>
  <si>
    <t>Per Month</t>
  </si>
  <si>
    <t>800-296-5899</t>
  </si>
  <si>
    <t>www.TurningPointStewardship.com</t>
  </si>
  <si>
    <t>We'll do it for you!</t>
  </si>
  <si>
    <t xml:space="preserve">     Hm Owners Ins</t>
  </si>
  <si>
    <t>© Dr. Peter Robbins, Ph.D.</t>
  </si>
  <si>
    <t>Spend Account Items: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</si>
</sst>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7" formatCode="&quot;$&quot;#,##0.00_);\(&quot;$&quot;#,##0.00\)"/>
    <numFmt numFmtId="8" formatCode="&quot;$&quot;#,##0.00_);[Red]\(&quot;$&quot;#,##0.00\)"/>
    <numFmt numFmtId="44" formatCode="_(&quot;$&quot;* #,##0.00_);_(&quot;$&quot;* \(#,##0.00\);_(&quot;$&quot;* &quot;-&quot;??_);_(@_)"/>
    <numFmt numFmtId="43" formatCode="_(* #,##0.00_);_(* \(#,##0.00\);_(* &quot;-&quot;??_);_(@_)"/>
    <numFmt numFmtId="164" formatCode="mm/dd/yy"/>
    <numFmt numFmtId="165" formatCode="0_);[Red]\(0\)"/>
    <numFmt numFmtId="166" formatCode="&quot;$&quot;#,##0.00"/>
    <numFmt numFmtId="167" formatCode="mm/dd/yy;@"/>
    <numFmt numFmtId="168" formatCode="mmmm\ d\,\ yyyy"/>
    <numFmt numFmtId="169" formatCode="#,##0.0"/>
    <numFmt numFmtId="170" formatCode="0.000%"/>
  </numFmts>
  <fonts count="71">
    <font>
      <sz val="12"/>
      <color theme="1"/>
      <name val="garamond"/>
      <family val="2"/>
    </font>
    <font>
      <sz val="12"/>
      <name val="Garamond"/>
      <family val="1"/>
    </font>
    <font>
      <b/>
      <sz val="20"/>
      <color indexed="18"/>
      <name val="Garamond"/>
      <family val="1"/>
    </font>
    <font>
      <sz val="11"/>
      <color indexed="18"/>
      <name val="Garamond"/>
      <family val="1"/>
    </font>
    <font>
      <u/>
      <sz val="11"/>
      <color indexed="18"/>
      <name val="Garamond"/>
      <family val="1"/>
    </font>
    <font>
      <sz val="10"/>
      <name val="Arial"/>
      <family val="2"/>
    </font>
    <font>
      <sz val="12"/>
      <name val="Garamond"/>
      <family val="1"/>
    </font>
    <font>
      <b/>
      <sz val="12"/>
      <name val="Garamond"/>
      <family val="1"/>
    </font>
    <font>
      <u/>
      <sz val="10"/>
      <color indexed="12"/>
      <name val="Tahoma"/>
      <family val="2"/>
    </font>
    <font>
      <sz val="12"/>
      <name val="Arial MT"/>
    </font>
    <font>
      <sz val="10"/>
      <name val="Tahoma"/>
      <family val="2"/>
    </font>
    <font>
      <sz val="14"/>
      <name val="Garamond"/>
      <family val="1"/>
    </font>
    <font>
      <b/>
      <sz val="14"/>
      <name val="Garamond"/>
      <family val="1"/>
    </font>
    <font>
      <sz val="13"/>
      <name val="Garamond"/>
      <family val="1"/>
    </font>
    <font>
      <b/>
      <sz val="14"/>
      <color indexed="81"/>
      <name val="Garamond"/>
      <family val="1"/>
    </font>
    <font>
      <b/>
      <sz val="9"/>
      <color indexed="81"/>
      <name val="Tahoma"/>
      <family val="2"/>
    </font>
    <font>
      <sz val="11"/>
      <color indexed="81"/>
      <name val="Garamond"/>
      <family val="1"/>
    </font>
    <font>
      <sz val="12"/>
      <color indexed="81"/>
      <name val="Garamond"/>
      <family val="1"/>
    </font>
    <font>
      <b/>
      <sz val="12"/>
      <color indexed="81"/>
      <name val="Garamond"/>
      <family val="1"/>
    </font>
    <font>
      <b/>
      <sz val="18"/>
      <color indexed="8"/>
      <name val="Garamond"/>
      <family val="1"/>
    </font>
    <font>
      <sz val="12"/>
      <color indexed="8"/>
      <name val="Garamond"/>
      <family val="1"/>
    </font>
    <font>
      <b/>
      <sz val="12"/>
      <color indexed="8"/>
      <name val="Garamond"/>
      <family val="1"/>
    </font>
    <font>
      <b/>
      <sz val="20"/>
      <color indexed="8"/>
      <name val="Garamond"/>
      <family val="1"/>
    </font>
    <font>
      <b/>
      <sz val="14"/>
      <color indexed="22"/>
      <name val="Garamond"/>
      <family val="1"/>
    </font>
    <font>
      <sz val="12"/>
      <color theme="1"/>
      <name val="garamond"/>
      <family val="2"/>
    </font>
    <font>
      <sz val="12"/>
      <color theme="0"/>
      <name val="garamond"/>
      <family val="2"/>
    </font>
    <font>
      <sz val="11"/>
      <color theme="1"/>
      <name val="Calibri"/>
      <family val="2"/>
      <scheme val="minor"/>
    </font>
    <font>
      <b/>
      <sz val="12"/>
      <color theme="1"/>
      <name val="garamond"/>
      <family val="2"/>
    </font>
    <font>
      <u/>
      <sz val="12"/>
      <color theme="10"/>
      <name val="Garamond"/>
      <family val="2"/>
    </font>
    <font>
      <b/>
      <sz val="18"/>
      <color indexed="62"/>
      <name val="Cambria"/>
      <family val="2"/>
      <scheme val="major"/>
    </font>
    <font>
      <sz val="12"/>
      <color theme="1"/>
      <name val="Garamond"/>
      <family val="1"/>
    </font>
    <font>
      <b/>
      <sz val="12"/>
      <color rgb="FF000080"/>
      <name val="Garamond"/>
      <family val="1"/>
    </font>
    <font>
      <sz val="11"/>
      <color rgb="FF000080"/>
      <name val="Garamond"/>
      <family val="1"/>
    </font>
    <font>
      <sz val="13"/>
      <color rgb="FF002060"/>
      <name val="Garamond"/>
      <family val="1"/>
    </font>
    <font>
      <sz val="12"/>
      <color theme="2" tint="-0.499984740745262"/>
      <name val="Arial MT"/>
    </font>
    <font>
      <sz val="16"/>
      <color theme="1"/>
      <name val="Garamond"/>
      <family val="2"/>
    </font>
    <font>
      <b/>
      <sz val="14"/>
      <color theme="1"/>
      <name val="Garamond"/>
      <family val="1"/>
    </font>
    <font>
      <b/>
      <sz val="12"/>
      <color theme="1"/>
      <name val="Garamond"/>
      <family val="1"/>
    </font>
    <font>
      <sz val="16"/>
      <color theme="1"/>
      <name val="Garamond"/>
      <family val="1"/>
    </font>
    <font>
      <b/>
      <sz val="18"/>
      <color theme="1"/>
      <name val="Garamond"/>
      <family val="1"/>
    </font>
    <font>
      <u/>
      <sz val="10.199999999999999"/>
      <color theme="10"/>
      <name val="garamond"/>
      <family val="2"/>
    </font>
    <font>
      <b/>
      <sz val="16"/>
      <color theme="1"/>
      <name val="Garamond"/>
      <family val="1"/>
    </font>
    <font>
      <sz val="8"/>
      <color rgb="FF000000"/>
      <name val="Tahoma"/>
      <family val="2"/>
    </font>
    <font>
      <b/>
      <sz val="12"/>
      <color rgb="FF0000FF"/>
      <name val="Garamond"/>
      <family val="1"/>
    </font>
    <font>
      <sz val="10"/>
      <name val="Arial"/>
      <family val="2"/>
    </font>
    <font>
      <u/>
      <sz val="13"/>
      <color theme="10"/>
      <name val="Arial"/>
      <family val="2"/>
    </font>
    <font>
      <b/>
      <sz val="36"/>
      <color theme="1"/>
      <name val="Garamond"/>
      <family val="1"/>
    </font>
    <font>
      <sz val="36"/>
      <color theme="1"/>
      <name val="Garamond"/>
      <family val="1"/>
    </font>
    <font>
      <b/>
      <sz val="12"/>
      <color theme="0"/>
      <name val="Garamond"/>
      <family val="1"/>
    </font>
    <font>
      <sz val="9"/>
      <color indexed="81"/>
      <name val="Tahoma"/>
      <family val="2"/>
    </font>
    <font>
      <b/>
      <sz val="20"/>
      <color rgb="FF0000FF"/>
      <name val="Garamond"/>
      <family val="1"/>
    </font>
    <font>
      <sz val="14"/>
      <color indexed="81"/>
      <name val="Tahoma"/>
      <family val="2"/>
    </font>
    <font>
      <sz val="20"/>
      <color theme="1"/>
      <name val="Garamond"/>
      <family val="2"/>
    </font>
    <font>
      <b/>
      <sz val="22"/>
      <color rgb="FF0000FF"/>
      <name val="Garamond"/>
      <family val="1"/>
    </font>
    <font>
      <b/>
      <sz val="16"/>
      <color theme="0"/>
      <name val="Garamond"/>
      <family val="1"/>
    </font>
    <font>
      <sz val="14"/>
      <color theme="1"/>
      <name val="garamond"/>
      <family val="2"/>
    </font>
    <font>
      <b/>
      <sz val="14"/>
      <color rgb="FF0000FF"/>
      <name val="garamond"/>
      <family val="2"/>
    </font>
    <font>
      <b/>
      <sz val="14"/>
      <color theme="1"/>
      <name val="garamond"/>
      <family val="2"/>
    </font>
    <font>
      <b/>
      <sz val="28"/>
      <color theme="1"/>
      <name val="Garamond"/>
      <family val="1"/>
    </font>
    <font>
      <b/>
      <u/>
      <sz val="20"/>
      <color theme="1"/>
      <name val="Garamond"/>
      <family val="1"/>
    </font>
    <font>
      <b/>
      <sz val="14"/>
      <color rgb="FF0000FF"/>
      <name val="Garamond"/>
      <family val="1"/>
    </font>
    <font>
      <sz val="14"/>
      <color theme="1"/>
      <name val="Garamond"/>
      <family val="1"/>
    </font>
    <font>
      <b/>
      <sz val="14"/>
      <color rgb="FFFF0000"/>
      <name val="Garamond"/>
      <family val="1"/>
    </font>
    <font>
      <b/>
      <sz val="20"/>
      <color theme="1"/>
      <name val="Garamond"/>
      <family val="1"/>
    </font>
    <font>
      <b/>
      <sz val="12"/>
      <color indexed="81"/>
      <name val="Tahoma"/>
      <family val="2"/>
    </font>
    <font>
      <b/>
      <sz val="28"/>
      <color rgb="FF0000FF"/>
      <name val="Garamond"/>
      <family val="1"/>
    </font>
    <font>
      <b/>
      <sz val="16"/>
      <color indexed="8"/>
      <name val="Garamond"/>
      <family val="1"/>
    </font>
    <font>
      <b/>
      <sz val="16"/>
      <color rgb="FFFF0000"/>
      <name val="Garamond"/>
      <family val="1"/>
    </font>
    <font>
      <u/>
      <sz val="18"/>
      <color theme="10"/>
      <name val="Garamond"/>
      <family val="2"/>
    </font>
    <font>
      <u/>
      <sz val="22"/>
      <color theme="10"/>
      <name val="Garamond"/>
      <family val="2"/>
    </font>
    <font>
      <b/>
      <sz val="22"/>
      <color theme="1"/>
      <name val="Garamond"/>
      <family val="2"/>
    </font>
  </fonts>
  <fills count="51">
    <fill>
      <patternFill patternType="none"/>
    </fill>
    <fill>
      <patternFill patternType="gray125"/>
    </fill>
    <fill>
      <patternFill patternType="solid">
        <fgColor indexed="9"/>
        <bgColor indexed="9"/>
      </patternFill>
    </fill>
    <fill>
      <patternFill patternType="solid">
        <fgColor indexed="22"/>
        <bgColor indexed="22"/>
      </patternFill>
    </fill>
    <fill>
      <patternFill patternType="solid">
        <fgColor indexed="49"/>
        <bgColor indexed="49"/>
      </patternFill>
    </fill>
    <fill>
      <patternFill patternType="solid">
        <fgColor indexed="26"/>
        <bgColor indexed="26"/>
      </patternFill>
    </fill>
    <fill>
      <patternFill patternType="solid">
        <fgColor theme="5" tint="0.79998168889431442"/>
        <bgColor theme="5" tint="0.79998168889431442"/>
      </patternFill>
    </fill>
    <fill>
      <patternFill patternType="solid">
        <fgColor theme="5" tint="0.59999389629810485"/>
        <bgColor theme="5" tint="0.59999389629810485"/>
      </patternFill>
    </fill>
    <fill>
      <patternFill patternType="solid">
        <fgColor theme="5" tint="0.39997558519241921"/>
        <bgColor theme="5" tint="0.39997558519241921"/>
      </patternFill>
    </fill>
    <fill>
      <patternFill patternType="solid">
        <fgColor theme="6" tint="0.59999389629810485"/>
        <bgColor theme="6" tint="0.59999389629810485"/>
      </patternFill>
    </fill>
    <fill>
      <patternFill patternType="solid">
        <fgColor theme="6" tint="0.39997558519241921"/>
        <bgColor theme="6" tint="0.39997558519241921"/>
      </patternFill>
    </fill>
    <fill>
      <patternFill patternType="solid">
        <fgColor theme="7" tint="0.79998168889431442"/>
        <bgColor theme="7" tint="0.79998168889431442"/>
      </patternFill>
    </fill>
    <fill>
      <patternFill patternType="solid">
        <fgColor theme="7" tint="0.59999389629810485"/>
        <bgColor theme="7" tint="0.59999389629810485"/>
      </patternFill>
    </fill>
    <fill>
      <patternFill patternType="solid">
        <fgColor theme="8" tint="0.79998168889431442"/>
        <bgColor theme="8" tint="0.79998168889431442"/>
      </patternFill>
    </fill>
    <fill>
      <patternFill patternType="solid">
        <fgColor theme="8" tint="0.59999389629810485"/>
        <bgColor theme="8" tint="0.59999389629810485"/>
      </patternFill>
    </fill>
    <fill>
      <patternFill patternType="solid">
        <fgColor theme="8" tint="0.39997558519241921"/>
        <bgColor theme="8" tint="0.39997558519241921"/>
      </patternFill>
    </fill>
    <fill>
      <patternFill patternType="solid">
        <fgColor theme="9" tint="0.79998168889431442"/>
        <bgColor theme="9" tint="0.79998168889431442"/>
      </patternFill>
    </fill>
    <fill>
      <patternFill patternType="solid">
        <fgColor theme="9" tint="0.59999389629810485"/>
        <bgColor theme="9" tint="0.59999389629810485"/>
      </patternFill>
    </fill>
    <fill>
      <patternFill patternType="solid">
        <fgColor theme="9" tint="0.39997558519241921"/>
        <bgColor theme="9" tint="0.39997558519241921"/>
      </patternFill>
    </fill>
    <fill>
      <patternFill patternType="lightUp">
        <fgColor theme="0"/>
        <bgColor theme="4" tint="0.19998779259620961"/>
      </patternFill>
    </fill>
    <fill>
      <patternFill patternType="lightUp">
        <fgColor theme="0"/>
        <bgColor theme="5" tint="0.19998779259620961"/>
      </patternFill>
    </fill>
    <fill>
      <patternFill patternType="lightUp">
        <fgColor theme="0"/>
        <bgColor theme="6" tint="0.19998779259620961"/>
      </patternFill>
    </fill>
    <fill>
      <patternFill patternType="solid">
        <fgColor theme="6" tint="0.59999389629810485"/>
        <bgColor indexed="64"/>
      </patternFill>
    </fill>
    <fill>
      <patternFill patternType="solid">
        <fgColor theme="2" tint="-0.499984740745262"/>
        <bgColor indexed="64"/>
      </patternFill>
    </fill>
    <fill>
      <patternFill patternType="solid">
        <fgColor theme="7"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rgb="FFFFFFCC"/>
        <bgColor indexed="64"/>
      </patternFill>
    </fill>
    <fill>
      <patternFill patternType="solid">
        <fgColor theme="0" tint="-0.499984740745262"/>
        <bgColor indexed="64"/>
      </patternFill>
    </fill>
    <fill>
      <patternFill patternType="solid">
        <fgColor rgb="FF99FFCC"/>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theme="4" tint="-0.249977111117893"/>
        <bgColor indexed="64"/>
      </patternFill>
    </fill>
    <fill>
      <patternFill patternType="solid">
        <fgColor rgb="FFFFFF99"/>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249977111117893"/>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right/>
      <top style="medium">
        <color indexed="64"/>
      </top>
      <bottom style="medium">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auto="1"/>
      </top>
      <bottom style="thin">
        <color auto="1"/>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thin">
        <color indexed="64"/>
      </right>
      <top style="medium">
        <color indexed="64"/>
      </top>
      <bottom style="thin">
        <color auto="1"/>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52">
    <xf numFmtId="0" fontId="0" fillId="0" borderId="0"/>
    <xf numFmtId="0" fontId="24"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5" fillId="8" borderId="0" applyNumberFormat="0" applyBorder="0" applyAlignment="0" applyProtection="0"/>
    <xf numFmtId="0" fontId="24" fillId="5" borderId="0" applyNumberFormat="0" applyBorder="0" applyAlignment="0" applyProtection="0"/>
    <xf numFmtId="0" fontId="24" fillId="9" borderId="0" applyNumberFormat="0" applyBorder="0" applyAlignment="0" applyProtection="0"/>
    <xf numFmtId="0" fontId="25"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5" fillId="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5" fillId="18" borderId="0" applyNumberFormat="0" applyBorder="0" applyAlignment="0" applyProtection="0"/>
    <xf numFmtId="43" fontId="26" fillId="0" borderId="0" applyFont="0" applyFill="0" applyBorder="0" applyAlignment="0" applyProtection="0"/>
    <xf numFmtId="44" fontId="24" fillId="0" borderId="0" applyFont="0" applyFill="0" applyBorder="0" applyAlignment="0" applyProtection="0"/>
    <xf numFmtId="44" fontId="26" fillId="0" borderId="0" applyFont="0" applyFill="0" applyBorder="0" applyAlignment="0" applyProtection="0"/>
    <xf numFmtId="44" fontId="24"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165" fontId="5" fillId="0" borderId="0" applyFont="0" applyFill="0" applyBorder="0" applyAlignment="0" applyProtection="0"/>
    <xf numFmtId="0" fontId="2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5" fillId="0" borderId="0"/>
    <xf numFmtId="0" fontId="24" fillId="0" borderId="0"/>
    <xf numFmtId="166" fontId="9" fillId="0" borderId="0" applyNumberFormat="0"/>
    <xf numFmtId="0" fontId="5" fillId="0" borderId="0"/>
    <xf numFmtId="0" fontId="24" fillId="0" borderId="0"/>
    <xf numFmtId="0" fontId="10" fillId="0" borderId="0"/>
    <xf numFmtId="0" fontId="24" fillId="0" borderId="0"/>
    <xf numFmtId="0" fontId="5" fillId="0" borderId="0" applyNumberFormat="0" applyFont="0" applyFill="0" applyBorder="0" applyAlignment="0" applyProtection="0"/>
    <xf numFmtId="38" fontId="5" fillId="0" borderId="0" applyNumberFormat="0" applyFont="0" applyBorder="0" applyAlignment="0" applyProtection="0"/>
    <xf numFmtId="9" fontId="24" fillId="0" borderId="0" applyFont="0" applyFill="0" applyBorder="0" applyAlignment="0" applyProtection="0"/>
    <xf numFmtId="9" fontId="2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9" fillId="0" borderId="0" applyNumberFormat="0" applyFill="0" applyBorder="0" applyAlignment="0" applyProtection="0"/>
    <xf numFmtId="49" fontId="5" fillId="0" borderId="0" applyFont="0" applyFill="0" applyBorder="0" applyAlignment="0" applyProtection="0"/>
    <xf numFmtId="0" fontId="40" fillId="0" borderId="0" applyNumberFormat="0" applyFill="0" applyBorder="0" applyAlignment="0" applyProtection="0">
      <alignment vertical="top"/>
      <protection locked="0"/>
    </xf>
    <xf numFmtId="0" fontId="24" fillId="41" borderId="0"/>
    <xf numFmtId="0" fontId="44" fillId="0" borderId="0"/>
    <xf numFmtId="0" fontId="45" fillId="0" borderId="0" applyNumberFormat="0" applyFill="0" applyBorder="0" applyAlignment="0" applyProtection="0">
      <alignment vertical="top"/>
      <protection locked="0"/>
    </xf>
    <xf numFmtId="0" fontId="5" fillId="0" borderId="0"/>
    <xf numFmtId="43" fontId="5" fillId="0" borderId="0" applyFont="0" applyFill="0" applyBorder="0" applyAlignment="0" applyProtection="0"/>
  </cellStyleXfs>
  <cellXfs count="466">
    <xf numFmtId="0" fontId="0" fillId="0" borderId="0" xfId="0"/>
    <xf numFmtId="0" fontId="0" fillId="26" borderId="0" xfId="0" applyFill="1" applyBorder="1"/>
    <xf numFmtId="0" fontId="0" fillId="26" borderId="0" xfId="0" applyFill="1"/>
    <xf numFmtId="0" fontId="32" fillId="26" borderId="13" xfId="0" applyFont="1" applyFill="1" applyBorder="1" applyAlignment="1">
      <alignment horizontal="center" vertical="top" wrapText="1"/>
    </xf>
    <xf numFmtId="0" fontId="32" fillId="26" borderId="14" xfId="0" applyFont="1" applyFill="1" applyBorder="1" applyAlignment="1">
      <alignment horizontal="center" vertical="top" wrapText="1"/>
    </xf>
    <xf numFmtId="0" fontId="32" fillId="26" borderId="15" xfId="0" applyFont="1" applyFill="1" applyBorder="1" applyAlignment="1">
      <alignment horizontal="center" vertical="top" wrapText="1"/>
    </xf>
    <xf numFmtId="0" fontId="31" fillId="29" borderId="1" xfId="0" applyFont="1" applyFill="1" applyBorder="1" applyAlignment="1">
      <alignment vertical="top" wrapText="1"/>
    </xf>
    <xf numFmtId="0" fontId="31" fillId="29" borderId="2" xfId="0" applyFont="1" applyFill="1" applyBorder="1" applyAlignment="1">
      <alignment horizontal="center" vertical="top" wrapText="1"/>
    </xf>
    <xf numFmtId="0" fontId="31" fillId="29" borderId="2" xfId="0" applyFont="1" applyFill="1" applyBorder="1" applyAlignment="1">
      <alignment horizontal="center" vertical="center" wrapText="1"/>
    </xf>
    <xf numFmtId="0" fontId="0" fillId="29" borderId="16" xfId="0" applyFill="1" applyBorder="1"/>
    <xf numFmtId="0" fontId="32" fillId="29" borderId="3" xfId="0" applyFont="1" applyFill="1" applyBorder="1" applyAlignment="1">
      <alignment horizontal="right" vertical="top" wrapText="1"/>
    </xf>
    <xf numFmtId="0" fontId="0" fillId="29" borderId="17" xfId="0" applyFill="1" applyBorder="1"/>
    <xf numFmtId="0" fontId="0" fillId="29" borderId="4" xfId="0" applyFill="1" applyBorder="1"/>
    <xf numFmtId="0" fontId="0" fillId="29" borderId="5" xfId="0" applyFill="1" applyBorder="1"/>
    <xf numFmtId="0" fontId="0" fillId="29" borderId="18" xfId="0" applyFill="1" applyBorder="1"/>
    <xf numFmtId="0" fontId="32" fillId="28" borderId="13" xfId="0" applyFont="1" applyFill="1" applyBorder="1" applyAlignment="1" applyProtection="1">
      <alignment horizontal="center" vertical="top" wrapText="1"/>
      <protection locked="0"/>
    </xf>
    <xf numFmtId="0" fontId="32" fillId="28" borderId="14" xfId="0" applyFont="1" applyFill="1" applyBorder="1" applyAlignment="1" applyProtection="1">
      <alignment horizontal="center" vertical="top" wrapText="1"/>
      <protection locked="0"/>
    </xf>
    <xf numFmtId="0" fontId="32" fillId="28" borderId="15" xfId="0" applyFont="1" applyFill="1" applyBorder="1" applyAlignment="1" applyProtection="1">
      <alignment horizontal="center" vertical="top" wrapText="1"/>
      <protection locked="0"/>
    </xf>
    <xf numFmtId="0" fontId="5" fillId="30" borderId="0" xfId="31" applyFill="1" applyAlignment="1">
      <alignment horizontal="left" vertical="top"/>
    </xf>
    <xf numFmtId="0" fontId="5" fillId="30" borderId="0" xfId="31" applyFill="1" applyAlignment="1">
      <alignment vertical="top"/>
    </xf>
    <xf numFmtId="0" fontId="33" fillId="30" borderId="0" xfId="31" applyFont="1" applyFill="1" applyAlignment="1">
      <alignment vertical="center"/>
    </xf>
    <xf numFmtId="0" fontId="6" fillId="31" borderId="0" xfId="31" applyFont="1" applyFill="1"/>
    <xf numFmtId="0" fontId="11" fillId="31" borderId="0" xfId="31" applyFont="1" applyFill="1" applyAlignment="1">
      <alignment wrapText="1"/>
    </xf>
    <xf numFmtId="0" fontId="6" fillId="31" borderId="0" xfId="31" applyFont="1" applyFill="1" applyAlignment="1">
      <alignment wrapText="1"/>
    </xf>
    <xf numFmtId="0" fontId="11" fillId="31" borderId="0" xfId="31" applyFont="1" applyFill="1"/>
    <xf numFmtId="0" fontId="11" fillId="30" borderId="0" xfId="31" applyFont="1" applyFill="1" applyAlignment="1">
      <alignment horizontal="left" vertical="top"/>
    </xf>
    <xf numFmtId="0" fontId="11" fillId="30" borderId="0" xfId="31" applyFont="1" applyFill="1"/>
    <xf numFmtId="0" fontId="12" fillId="30" borderId="0" xfId="31" applyFont="1" applyFill="1" applyAlignment="1">
      <alignment vertical="top"/>
    </xf>
    <xf numFmtId="0" fontId="11" fillId="32" borderId="0" xfId="31" applyFont="1" applyFill="1"/>
    <xf numFmtId="0" fontId="11" fillId="32" borderId="1" xfId="31" applyFont="1" applyFill="1" applyBorder="1"/>
    <xf numFmtId="0" fontId="11" fillId="32" borderId="2" xfId="31" applyFont="1" applyFill="1" applyBorder="1"/>
    <xf numFmtId="0" fontId="11" fillId="32" borderId="16" xfId="31" applyFont="1" applyFill="1" applyBorder="1"/>
    <xf numFmtId="0" fontId="11" fillId="32" borderId="3" xfId="31" applyFont="1" applyFill="1" applyBorder="1"/>
    <xf numFmtId="0" fontId="11" fillId="32" borderId="0" xfId="31" applyFont="1" applyFill="1" applyBorder="1"/>
    <xf numFmtId="0" fontId="12" fillId="32" borderId="0" xfId="31" applyFont="1" applyFill="1" applyBorder="1" applyAlignment="1">
      <alignment horizontal="center"/>
    </xf>
    <xf numFmtId="0" fontId="11" fillId="32" borderId="17" xfId="31" applyFont="1" applyFill="1" applyBorder="1"/>
    <xf numFmtId="0" fontId="11" fillId="33" borderId="0" xfId="31" applyFont="1" applyFill="1"/>
    <xf numFmtId="0" fontId="6" fillId="32" borderId="0" xfId="31" applyFont="1" applyFill="1" applyBorder="1" applyAlignment="1">
      <alignment horizontal="center" wrapText="1"/>
    </xf>
    <xf numFmtId="0" fontId="12" fillId="32" borderId="0" xfId="31" applyFont="1" applyFill="1" applyBorder="1"/>
    <xf numFmtId="0" fontId="11" fillId="34" borderId="13" xfId="31" applyFont="1" applyFill="1" applyBorder="1" applyAlignment="1">
      <alignment horizontal="center"/>
    </xf>
    <xf numFmtId="0" fontId="11" fillId="28" borderId="19" xfId="31" applyFont="1" applyFill="1" applyBorder="1" applyAlignment="1">
      <alignment horizontal="center"/>
    </xf>
    <xf numFmtId="0" fontId="6" fillId="28" borderId="11" xfId="31" applyFont="1" applyFill="1" applyBorder="1" applyAlignment="1">
      <alignment horizontal="center"/>
    </xf>
    <xf numFmtId="0" fontId="11" fillId="35" borderId="14" xfId="31" applyFont="1" applyFill="1" applyBorder="1" applyAlignment="1">
      <alignment horizontal="center"/>
    </xf>
    <xf numFmtId="0" fontId="11" fillId="35" borderId="20" xfId="31" applyFont="1" applyFill="1" applyBorder="1" applyAlignment="1">
      <alignment horizontal="center"/>
    </xf>
    <xf numFmtId="0" fontId="11" fillId="35" borderId="21" xfId="31" applyFont="1" applyFill="1" applyBorder="1" applyAlignment="1">
      <alignment horizontal="center"/>
    </xf>
    <xf numFmtId="0" fontId="11" fillId="32" borderId="10" xfId="31" applyFont="1" applyFill="1" applyBorder="1" applyAlignment="1">
      <alignment horizontal="center"/>
    </xf>
    <xf numFmtId="0" fontId="11" fillId="34" borderId="14" xfId="31" applyFont="1" applyFill="1" applyBorder="1" applyAlignment="1">
      <alignment horizontal="center"/>
    </xf>
    <xf numFmtId="0" fontId="11" fillId="28" borderId="20" xfId="31" applyFont="1" applyFill="1" applyBorder="1" applyAlignment="1">
      <alignment horizontal="center"/>
    </xf>
    <xf numFmtId="0" fontId="11" fillId="28" borderId="21" xfId="31" applyFont="1" applyFill="1" applyBorder="1" applyAlignment="1">
      <alignment horizontal="center"/>
    </xf>
    <xf numFmtId="0" fontId="11" fillId="28" borderId="11" xfId="31" applyFont="1" applyFill="1" applyBorder="1" applyAlignment="1">
      <alignment horizontal="center"/>
    </xf>
    <xf numFmtId="44" fontId="11" fillId="32" borderId="11" xfId="23" applyFont="1" applyFill="1" applyBorder="1"/>
    <xf numFmtId="0" fontId="11" fillId="32" borderId="11" xfId="31" applyFont="1" applyFill="1" applyBorder="1"/>
    <xf numFmtId="0" fontId="11" fillId="34" borderId="15" xfId="31" applyFont="1" applyFill="1" applyBorder="1" applyAlignment="1">
      <alignment horizontal="center"/>
    </xf>
    <xf numFmtId="0" fontId="13" fillId="28" borderId="22" xfId="31" applyFont="1" applyFill="1" applyBorder="1" applyAlignment="1">
      <alignment horizontal="center"/>
    </xf>
    <xf numFmtId="0" fontId="11" fillId="28" borderId="23" xfId="31" applyFont="1" applyFill="1" applyBorder="1" applyAlignment="1">
      <alignment horizontal="center"/>
    </xf>
    <xf numFmtId="0" fontId="11" fillId="28" borderId="12" xfId="31" applyFont="1" applyFill="1" applyBorder="1" applyAlignment="1">
      <alignment horizontal="center"/>
    </xf>
    <xf numFmtId="0" fontId="11" fillId="32" borderId="12" xfId="31" applyFont="1" applyFill="1" applyBorder="1"/>
    <xf numFmtId="44" fontId="11" fillId="34" borderId="13" xfId="23" applyFont="1" applyFill="1" applyBorder="1" applyAlignment="1">
      <alignment horizontal="center"/>
    </xf>
    <xf numFmtId="44" fontId="11" fillId="28" borderId="19" xfId="23" applyFont="1" applyFill="1" applyBorder="1" applyAlignment="1">
      <alignment horizontal="center"/>
    </xf>
    <xf numFmtId="44" fontId="11" fillId="28" borderId="24" xfId="23" applyFont="1" applyFill="1" applyBorder="1" applyAlignment="1">
      <alignment horizontal="center"/>
    </xf>
    <xf numFmtId="44" fontId="11" fillId="28" borderId="10" xfId="23" applyFont="1" applyFill="1" applyBorder="1" applyAlignment="1">
      <alignment horizontal="center"/>
    </xf>
    <xf numFmtId="44" fontId="11" fillId="34" borderId="14" xfId="23" applyFont="1" applyFill="1" applyBorder="1" applyAlignment="1">
      <alignment horizontal="center"/>
    </xf>
    <xf numFmtId="44" fontId="11" fillId="28" borderId="20" xfId="23" applyFont="1" applyFill="1" applyBorder="1" applyAlignment="1">
      <alignment horizontal="center"/>
    </xf>
    <xf numFmtId="44" fontId="11" fillId="28" borderId="21" xfId="23" applyFont="1" applyFill="1" applyBorder="1" applyAlignment="1">
      <alignment horizontal="center"/>
    </xf>
    <xf numFmtId="44" fontId="11" fillId="28" borderId="11" xfId="23" applyFont="1" applyFill="1" applyBorder="1" applyAlignment="1">
      <alignment horizontal="center"/>
    </xf>
    <xf numFmtId="44" fontId="11" fillId="34" borderId="15" xfId="23" applyFont="1" applyFill="1" applyBorder="1" applyAlignment="1">
      <alignment horizontal="center"/>
    </xf>
    <xf numFmtId="44" fontId="11" fillId="28" borderId="22" xfId="23" applyFont="1" applyFill="1" applyBorder="1" applyAlignment="1">
      <alignment horizontal="center"/>
    </xf>
    <xf numFmtId="44" fontId="11" fillId="28" borderId="23" xfId="23" applyFont="1" applyFill="1" applyBorder="1" applyAlignment="1">
      <alignment horizontal="center"/>
    </xf>
    <xf numFmtId="44" fontId="11" fillId="28" borderId="12" xfId="23" applyFont="1" applyFill="1" applyBorder="1" applyAlignment="1">
      <alignment horizontal="center"/>
    </xf>
    <xf numFmtId="0" fontId="11" fillId="32" borderId="4" xfId="31" applyFont="1" applyFill="1" applyBorder="1"/>
    <xf numFmtId="0" fontId="11" fillId="32" borderId="5" xfId="31" applyFont="1" applyFill="1" applyBorder="1"/>
    <xf numFmtId="0" fontId="11" fillId="32" borderId="18" xfId="31" applyFont="1" applyFill="1" applyBorder="1"/>
    <xf numFmtId="0" fontId="11" fillId="25" borderId="20" xfId="31" applyFont="1" applyFill="1" applyBorder="1" applyAlignment="1">
      <alignment horizontal="center"/>
    </xf>
    <xf numFmtId="166" fontId="9" fillId="23" borderId="0" xfId="31" applyNumberFormat="1" applyFont="1" applyFill="1" applyAlignment="1"/>
    <xf numFmtId="169" fontId="34" fillId="23" borderId="0" xfId="31" applyNumberFormat="1" applyFont="1" applyFill="1" applyAlignment="1"/>
    <xf numFmtId="166" fontId="9" fillId="0" borderId="0" xfId="31" applyNumberFormat="1" applyFont="1" applyFill="1" applyAlignment="1"/>
    <xf numFmtId="166" fontId="20" fillId="23" borderId="0" xfId="31" applyNumberFormat="1" applyFont="1" applyFill="1" applyAlignment="1"/>
    <xf numFmtId="166" fontId="20" fillId="23" borderId="0" xfId="31" applyNumberFormat="1" applyFont="1" applyFill="1" applyAlignment="1">
      <alignment horizontal="right"/>
    </xf>
    <xf numFmtId="2" fontId="20" fillId="23" borderId="0" xfId="31" applyNumberFormat="1" applyFont="1" applyFill="1" applyAlignment="1">
      <alignment horizontal="right"/>
    </xf>
    <xf numFmtId="166" fontId="21" fillId="26" borderId="30" xfId="31" applyNumberFormat="1" applyFont="1" applyFill="1" applyBorder="1" applyAlignment="1">
      <alignment horizontal="center"/>
    </xf>
    <xf numFmtId="166" fontId="21" fillId="26" borderId="31" xfId="31" applyNumberFormat="1" applyFont="1" applyFill="1" applyBorder="1" applyAlignment="1">
      <alignment horizontal="center"/>
    </xf>
    <xf numFmtId="2" fontId="21" fillId="26" borderId="9" xfId="31" applyNumberFormat="1" applyFont="1" applyFill="1" applyBorder="1" applyAlignment="1">
      <alignment horizontal="center"/>
    </xf>
    <xf numFmtId="166" fontId="21" fillId="26" borderId="32" xfId="31" applyNumberFormat="1" applyFont="1" applyFill="1" applyBorder="1" applyAlignment="1">
      <alignment horizontal="center"/>
    </xf>
    <xf numFmtId="166" fontId="21" fillId="26" borderId="26" xfId="31" applyNumberFormat="1" applyFont="1" applyFill="1" applyBorder="1" applyAlignment="1">
      <alignment horizontal="center"/>
    </xf>
    <xf numFmtId="166" fontId="20" fillId="36" borderId="33" xfId="31" applyNumberFormat="1" applyFont="1" applyFill="1" applyBorder="1" applyAlignment="1" applyProtection="1">
      <protection locked="0"/>
    </xf>
    <xf numFmtId="167" fontId="20" fillId="37" borderId="33" xfId="31" applyNumberFormat="1" applyFont="1" applyFill="1" applyBorder="1" applyAlignment="1" applyProtection="1">
      <alignment horizontal="right"/>
      <protection locked="0"/>
    </xf>
    <xf numFmtId="2" fontId="20" fillId="37" borderId="27" xfId="31" applyNumberFormat="1" applyFont="1" applyFill="1" applyBorder="1" applyAlignment="1" applyProtection="1">
      <alignment horizontal="right"/>
    </xf>
    <xf numFmtId="44" fontId="20" fillId="36" borderId="34" xfId="23" applyFont="1" applyFill="1" applyBorder="1" applyAlignment="1" applyProtection="1">
      <protection locked="0"/>
    </xf>
    <xf numFmtId="44" fontId="20" fillId="36" borderId="35" xfId="23" applyFont="1" applyFill="1" applyBorder="1" applyAlignment="1" applyProtection="1">
      <protection locked="0"/>
    </xf>
    <xf numFmtId="44" fontId="20" fillId="36" borderId="35" xfId="23" applyFont="1" applyFill="1" applyBorder="1" applyAlignment="1" applyProtection="1">
      <alignment horizontal="center"/>
      <protection locked="0"/>
    </xf>
    <xf numFmtId="44" fontId="20" fillId="36" borderId="36" xfId="23" applyFont="1" applyFill="1" applyBorder="1" applyAlignment="1" applyProtection="1">
      <protection locked="0"/>
    </xf>
    <xf numFmtId="166" fontId="20" fillId="36" borderId="14" xfId="31" applyNumberFormat="1" applyFont="1" applyFill="1" applyBorder="1" applyAlignment="1" applyProtection="1">
      <protection locked="0"/>
    </xf>
    <xf numFmtId="167" fontId="20" fillId="37" borderId="14" xfId="31" applyNumberFormat="1" applyFont="1" applyFill="1" applyBorder="1" applyAlignment="1" applyProtection="1">
      <alignment horizontal="right"/>
      <protection locked="0"/>
    </xf>
    <xf numFmtId="2" fontId="20" fillId="37" borderId="29" xfId="31" applyNumberFormat="1" applyFont="1" applyFill="1" applyBorder="1" applyAlignment="1" applyProtection="1">
      <alignment horizontal="right"/>
    </xf>
    <xf numFmtId="44" fontId="20" fillId="36" borderId="20" xfId="23" applyFont="1" applyFill="1" applyBorder="1" applyAlignment="1" applyProtection="1">
      <protection locked="0"/>
    </xf>
    <xf numFmtId="44" fontId="20" fillId="36" borderId="21" xfId="23" applyFont="1" applyFill="1" applyBorder="1" applyAlignment="1" applyProtection="1">
      <protection locked="0"/>
    </xf>
    <xf numFmtId="44" fontId="20" fillId="36" borderId="21" xfId="23" applyFont="1" applyFill="1" applyBorder="1" applyAlignment="1" applyProtection="1">
      <alignment horizontal="center"/>
      <protection locked="0"/>
    </xf>
    <xf numFmtId="44" fontId="20" fillId="36" borderId="11" xfId="23" applyFont="1" applyFill="1" applyBorder="1" applyAlignment="1" applyProtection="1">
      <alignment horizontal="center"/>
      <protection locked="0"/>
    </xf>
    <xf numFmtId="166" fontId="20" fillId="36" borderId="37" xfId="31" applyNumberFormat="1" applyFont="1" applyFill="1" applyBorder="1" applyAlignment="1" applyProtection="1">
      <protection locked="0"/>
    </xf>
    <xf numFmtId="167" fontId="20" fillId="37" borderId="37" xfId="31" applyNumberFormat="1" applyFont="1" applyFill="1" applyBorder="1" applyAlignment="1" applyProtection="1">
      <alignment horizontal="right"/>
      <protection locked="0"/>
    </xf>
    <xf numFmtId="2" fontId="20" fillId="37" borderId="37" xfId="31" applyNumberFormat="1" applyFont="1" applyFill="1" applyBorder="1" applyAlignment="1" applyProtection="1">
      <alignment horizontal="right"/>
    </xf>
    <xf numFmtId="44" fontId="20" fillId="36" borderId="22" xfId="23" applyFont="1" applyFill="1" applyBorder="1" applyAlignment="1" applyProtection="1">
      <protection locked="0"/>
    </xf>
    <xf numFmtId="44" fontId="20" fillId="36" borderId="23" xfId="23" applyFont="1" applyFill="1" applyBorder="1" applyAlignment="1" applyProtection="1">
      <protection locked="0"/>
    </xf>
    <xf numFmtId="44" fontId="20" fillId="36" borderId="12" xfId="23" applyFont="1" applyFill="1" applyBorder="1" applyAlignment="1" applyProtection="1">
      <protection locked="0"/>
    </xf>
    <xf numFmtId="166" fontId="21" fillId="26" borderId="30" xfId="31" applyNumberFormat="1" applyFont="1" applyFill="1" applyBorder="1" applyAlignment="1"/>
    <xf numFmtId="166" fontId="21" fillId="37" borderId="38" xfId="31" applyNumberFormat="1" applyFont="1" applyFill="1" applyBorder="1" applyAlignment="1">
      <alignment horizontal="right"/>
    </xf>
    <xf numFmtId="2" fontId="21" fillId="37" borderId="0" xfId="31" applyNumberFormat="1" applyFont="1" applyFill="1" applyBorder="1" applyAlignment="1" applyProtection="1">
      <alignment horizontal="right"/>
    </xf>
    <xf numFmtId="44" fontId="21" fillId="26" borderId="25" xfId="23" applyFont="1" applyFill="1" applyBorder="1" applyAlignment="1"/>
    <xf numFmtId="166" fontId="20" fillId="38" borderId="7" xfId="31" applyNumberFormat="1" applyFont="1" applyFill="1" applyBorder="1" applyAlignment="1" applyProtection="1">
      <protection locked="0"/>
    </xf>
    <xf numFmtId="167" fontId="20" fillId="37" borderId="13" xfId="31" applyNumberFormat="1" applyFont="1" applyFill="1" applyBorder="1" applyAlignment="1" applyProtection="1">
      <alignment horizontal="right"/>
      <protection locked="0"/>
    </xf>
    <xf numFmtId="2" fontId="20" fillId="37" borderId="39" xfId="31" applyNumberFormat="1" applyFont="1" applyFill="1" applyBorder="1" applyAlignment="1" applyProtection="1">
      <alignment horizontal="right"/>
    </xf>
    <xf numFmtId="44" fontId="20" fillId="38" borderId="34" xfId="23" applyFont="1" applyFill="1" applyBorder="1" applyAlignment="1" applyProtection="1">
      <protection locked="0"/>
    </xf>
    <xf numFmtId="44" fontId="20" fillId="38" borderId="35" xfId="23" applyFont="1" applyFill="1" applyBorder="1" applyAlignment="1" applyProtection="1">
      <protection locked="0"/>
    </xf>
    <xf numFmtId="44" fontId="20" fillId="38" borderId="36" xfId="23" applyFont="1" applyFill="1" applyBorder="1" applyAlignment="1" applyProtection="1">
      <protection locked="0"/>
    </xf>
    <xf numFmtId="8" fontId="20" fillId="23" borderId="0" xfId="31" applyNumberFormat="1" applyFont="1" applyFill="1" applyAlignment="1"/>
    <xf numFmtId="166" fontId="20" fillId="38" borderId="8" xfId="31" applyNumberFormat="1" applyFont="1" applyFill="1" applyBorder="1" applyAlignment="1" applyProtection="1">
      <protection locked="0"/>
    </xf>
    <xf numFmtId="167" fontId="20" fillId="37" borderId="15" xfId="31" applyNumberFormat="1" applyFont="1" applyFill="1" applyBorder="1" applyAlignment="1" applyProtection="1">
      <alignment horizontal="right"/>
      <protection locked="0"/>
    </xf>
    <xf numFmtId="2" fontId="20" fillId="37" borderId="40" xfId="31" applyNumberFormat="1" applyFont="1" applyFill="1" applyBorder="1" applyAlignment="1" applyProtection="1">
      <alignment horizontal="right"/>
    </xf>
    <xf numFmtId="44" fontId="20" fillId="38" borderId="22" xfId="23" applyFont="1" applyFill="1" applyBorder="1" applyAlignment="1" applyProtection="1">
      <protection locked="0"/>
    </xf>
    <xf numFmtId="44" fontId="20" fillId="38" borderId="23" xfId="23" applyFont="1" applyFill="1" applyBorder="1" applyAlignment="1" applyProtection="1">
      <protection locked="0"/>
    </xf>
    <xf numFmtId="44" fontId="20" fillId="38" borderId="12" xfId="23" applyFont="1" applyFill="1" applyBorder="1" applyAlignment="1" applyProtection="1">
      <protection locked="0"/>
    </xf>
    <xf numFmtId="167" fontId="20" fillId="37" borderId="28" xfId="31" applyNumberFormat="1" applyFont="1" applyFill="1" applyBorder="1" applyAlignment="1" applyProtection="1">
      <alignment horizontal="right"/>
      <protection locked="0"/>
    </xf>
    <xf numFmtId="166" fontId="20" fillId="24" borderId="13" xfId="31" applyNumberFormat="1" applyFont="1" applyFill="1" applyBorder="1" applyAlignment="1" applyProtection="1">
      <protection locked="0"/>
    </xf>
    <xf numFmtId="44" fontId="20" fillId="24" borderId="34" xfId="23" applyFont="1" applyFill="1" applyBorder="1" applyAlignment="1" applyProtection="1">
      <protection locked="0"/>
    </xf>
    <xf numFmtId="8" fontId="20" fillId="23" borderId="0" xfId="31" applyNumberFormat="1" applyFont="1" applyFill="1" applyBorder="1" applyAlignment="1"/>
    <xf numFmtId="166" fontId="9" fillId="23" borderId="0" xfId="31" applyNumberFormat="1" applyFont="1" applyFill="1" applyBorder="1" applyAlignment="1"/>
    <xf numFmtId="166" fontId="20" fillId="24" borderId="14" xfId="31" applyNumberFormat="1" applyFont="1" applyFill="1" applyBorder="1" applyAlignment="1" applyProtection="1">
      <protection locked="0"/>
    </xf>
    <xf numFmtId="44" fontId="20" fillId="24" borderId="20" xfId="23" applyFont="1" applyFill="1" applyBorder="1" applyAlignment="1" applyProtection="1">
      <protection locked="0"/>
    </xf>
    <xf numFmtId="166" fontId="20" fillId="24" borderId="15" xfId="31" applyNumberFormat="1" applyFont="1" applyFill="1" applyBorder="1" applyAlignment="1" applyProtection="1">
      <protection locked="0"/>
    </xf>
    <xf numFmtId="44" fontId="20" fillId="24" borderId="22" xfId="23" applyFont="1" applyFill="1" applyBorder="1" applyAlignment="1" applyProtection="1">
      <protection locked="0"/>
    </xf>
    <xf numFmtId="44" fontId="20" fillId="24" borderId="19" xfId="23" applyFont="1" applyFill="1" applyBorder="1" applyAlignment="1" applyProtection="1">
      <protection locked="0"/>
    </xf>
    <xf numFmtId="8" fontId="22" fillId="23" borderId="0" xfId="31" applyNumberFormat="1" applyFont="1" applyFill="1" applyAlignment="1">
      <alignment horizontal="center"/>
    </xf>
    <xf numFmtId="8" fontId="21" fillId="37" borderId="9" xfId="31" applyNumberFormat="1" applyFont="1" applyFill="1" applyBorder="1" applyAlignment="1">
      <alignment horizontal="center"/>
    </xf>
    <xf numFmtId="166" fontId="7" fillId="37" borderId="9" xfId="31" applyNumberFormat="1" applyFont="1" applyFill="1" applyBorder="1" applyAlignment="1">
      <alignment horizontal="center"/>
    </xf>
    <xf numFmtId="38" fontId="20" fillId="37" borderId="6" xfId="31" applyNumberFormat="1" applyFont="1" applyFill="1" applyBorder="1" applyAlignment="1">
      <alignment horizontal="center"/>
    </xf>
    <xf numFmtId="166" fontId="6" fillId="37" borderId="6" xfId="31" applyNumberFormat="1" applyFont="1" applyFill="1" applyBorder="1" applyAlignment="1">
      <alignment horizontal="center"/>
    </xf>
    <xf numFmtId="8" fontId="20" fillId="37" borderId="16" xfId="31" applyNumberFormat="1" applyFont="1" applyFill="1" applyBorder="1" applyAlignment="1">
      <alignment horizontal="center"/>
    </xf>
    <xf numFmtId="38" fontId="20" fillId="37" borderId="7" xfId="31" applyNumberFormat="1" applyFont="1" applyFill="1" applyBorder="1" applyAlignment="1">
      <alignment horizontal="center"/>
    </xf>
    <xf numFmtId="166" fontId="6" fillId="37" borderId="7" xfId="31" applyNumberFormat="1" applyFont="1" applyFill="1" applyBorder="1" applyAlignment="1">
      <alignment horizontal="center"/>
    </xf>
    <xf numFmtId="8" fontId="20" fillId="37" borderId="17" xfId="31" applyNumberFormat="1" applyFont="1" applyFill="1" applyBorder="1" applyAlignment="1">
      <alignment horizontal="center"/>
    </xf>
    <xf numFmtId="38" fontId="20" fillId="37" borderId="8" xfId="31" applyNumberFormat="1" applyFont="1" applyFill="1" applyBorder="1" applyAlignment="1">
      <alignment horizontal="center"/>
    </xf>
    <xf numFmtId="166" fontId="6" fillId="37" borderId="8" xfId="31" applyNumberFormat="1" applyFont="1" applyFill="1" applyBorder="1" applyAlignment="1">
      <alignment horizontal="center"/>
    </xf>
    <xf numFmtId="8" fontId="20" fillId="37" borderId="18" xfId="31" applyNumberFormat="1" applyFont="1" applyFill="1" applyBorder="1" applyAlignment="1">
      <alignment horizontal="center"/>
    </xf>
    <xf numFmtId="166" fontId="20" fillId="24" borderId="28" xfId="31" applyNumberFormat="1" applyFont="1" applyFill="1" applyBorder="1" applyAlignment="1" applyProtection="1">
      <protection locked="0"/>
    </xf>
    <xf numFmtId="44" fontId="20" fillId="23" borderId="0" xfId="23" applyFont="1" applyFill="1" applyBorder="1" applyAlignment="1"/>
    <xf numFmtId="2" fontId="20" fillId="37" borderId="1" xfId="31" applyNumberFormat="1" applyFont="1" applyFill="1" applyBorder="1" applyAlignment="1" applyProtection="1">
      <alignment horizontal="right"/>
    </xf>
    <xf numFmtId="166" fontId="20" fillId="22" borderId="13" xfId="31" applyNumberFormat="1" applyFont="1" applyFill="1" applyBorder="1" applyAlignment="1"/>
    <xf numFmtId="44" fontId="20" fillId="22" borderId="19" xfId="23" applyFont="1" applyFill="1" applyBorder="1" applyAlignment="1"/>
    <xf numFmtId="166" fontId="9" fillId="23" borderId="0" xfId="31" applyNumberFormat="1" applyFont="1" applyFill="1" applyAlignment="1">
      <alignment horizontal="right"/>
    </xf>
    <xf numFmtId="2" fontId="9" fillId="23" borderId="0" xfId="31" applyNumberFormat="1" applyFont="1" applyFill="1" applyAlignment="1">
      <alignment horizontal="right"/>
    </xf>
    <xf numFmtId="166" fontId="9" fillId="0" borderId="0" xfId="31" applyNumberFormat="1" applyFont="1" applyFill="1" applyAlignment="1">
      <alignment horizontal="right"/>
    </xf>
    <xf numFmtId="2" fontId="9" fillId="0" borderId="0" xfId="31" applyNumberFormat="1" applyFont="1" applyFill="1" applyAlignment="1">
      <alignment horizontal="right"/>
    </xf>
    <xf numFmtId="169" fontId="34" fillId="0" borderId="0" xfId="31" applyNumberFormat="1" applyFont="1" applyFill="1" applyAlignment="1"/>
    <xf numFmtId="0" fontId="6" fillId="28" borderId="24" xfId="31" applyFont="1" applyFill="1" applyBorder="1" applyAlignment="1">
      <alignment horizontal="center"/>
    </xf>
    <xf numFmtId="0" fontId="6" fillId="28" borderId="10" xfId="31" applyFont="1" applyFill="1" applyBorder="1" applyAlignment="1">
      <alignment horizontal="center"/>
    </xf>
    <xf numFmtId="0" fontId="30" fillId="22" borderId="0" xfId="0" applyFont="1" applyFill="1" applyBorder="1"/>
    <xf numFmtId="0" fontId="37" fillId="22" borderId="0" xfId="0" applyFont="1" applyFill="1" applyBorder="1" applyAlignment="1">
      <alignment horizontal="right"/>
    </xf>
    <xf numFmtId="44" fontId="0" fillId="22" borderId="0" xfId="20" applyFont="1" applyFill="1" applyBorder="1"/>
    <xf numFmtId="0" fontId="0" fillId="45" borderId="0" xfId="0" applyFill="1"/>
    <xf numFmtId="0" fontId="0" fillId="43" borderId="0" xfId="0" applyFill="1"/>
    <xf numFmtId="0" fontId="37" fillId="39" borderId="13" xfId="0" applyFont="1" applyFill="1" applyBorder="1"/>
    <xf numFmtId="0" fontId="37" fillId="39" borderId="54" xfId="0" applyFont="1" applyFill="1" applyBorder="1"/>
    <xf numFmtId="0" fontId="37" fillId="39" borderId="32" xfId="0" applyFont="1" applyFill="1" applyBorder="1" applyAlignment="1">
      <alignment horizontal="center"/>
    </xf>
    <xf numFmtId="0" fontId="37" fillId="39" borderId="26" xfId="0" applyFont="1" applyFill="1" applyBorder="1" applyAlignment="1">
      <alignment horizontal="center"/>
    </xf>
    <xf numFmtId="0" fontId="37" fillId="39" borderId="4" xfId="0" applyFont="1" applyFill="1" applyBorder="1" applyAlignment="1">
      <alignment horizontal="center"/>
    </xf>
    <xf numFmtId="0" fontId="0" fillId="24" borderId="19" xfId="0" applyFill="1" applyBorder="1" applyAlignment="1">
      <alignment horizontal="center"/>
    </xf>
    <xf numFmtId="0" fontId="0" fillId="24" borderId="24" xfId="0" applyFill="1" applyBorder="1" applyAlignment="1">
      <alignment horizontal="center"/>
    </xf>
    <xf numFmtId="0" fontId="0" fillId="24" borderId="10" xfId="0" applyFill="1" applyBorder="1" applyAlignment="1">
      <alignment horizontal="center"/>
    </xf>
    <xf numFmtId="0" fontId="0" fillId="24" borderId="57" xfId="0" applyFill="1" applyBorder="1" applyAlignment="1">
      <alignment horizontal="center"/>
    </xf>
    <xf numFmtId="0" fontId="0" fillId="24" borderId="58" xfId="0" applyFill="1" applyBorder="1" applyAlignment="1">
      <alignment horizontal="center"/>
    </xf>
    <xf numFmtId="0" fontId="0" fillId="24" borderId="59" xfId="0" applyFill="1" applyBorder="1" applyAlignment="1">
      <alignment horizontal="center"/>
    </xf>
    <xf numFmtId="7" fontId="0" fillId="24" borderId="57" xfId="20" applyNumberFormat="1" applyFont="1" applyFill="1" applyBorder="1" applyAlignment="1">
      <alignment horizontal="center"/>
    </xf>
    <xf numFmtId="7" fontId="0" fillId="24" borderId="58" xfId="20" applyNumberFormat="1" applyFont="1" applyFill="1" applyBorder="1" applyAlignment="1">
      <alignment horizontal="center"/>
    </xf>
    <xf numFmtId="7" fontId="0" fillId="24" borderId="59" xfId="20" applyNumberFormat="1" applyFont="1" applyFill="1" applyBorder="1" applyAlignment="1">
      <alignment horizontal="center"/>
    </xf>
    <xf numFmtId="0" fontId="37" fillId="39" borderId="7" xfId="0" applyFont="1" applyFill="1" applyBorder="1"/>
    <xf numFmtId="0" fontId="37" fillId="39" borderId="6" xfId="0" applyFont="1" applyFill="1" applyBorder="1"/>
    <xf numFmtId="0" fontId="37" fillId="39" borderId="8" xfId="0" applyFont="1" applyFill="1" applyBorder="1"/>
    <xf numFmtId="0" fontId="37" fillId="42" borderId="54" xfId="0" applyFont="1" applyFill="1" applyBorder="1"/>
    <xf numFmtId="0" fontId="37" fillId="42" borderId="15" xfId="0" applyFont="1" applyFill="1" applyBorder="1"/>
    <xf numFmtId="0" fontId="0" fillId="30" borderId="25" xfId="0" applyFill="1" applyBorder="1" applyAlignment="1">
      <alignment horizontal="center"/>
    </xf>
    <xf numFmtId="0" fontId="0" fillId="30" borderId="32" xfId="0" applyFill="1" applyBorder="1" applyAlignment="1">
      <alignment horizontal="center"/>
    </xf>
    <xf numFmtId="0" fontId="0" fillId="30" borderId="26" xfId="0" applyFill="1" applyBorder="1" applyAlignment="1">
      <alignment horizontal="center"/>
    </xf>
    <xf numFmtId="0" fontId="0" fillId="22" borderId="0" xfId="0" applyFill="1"/>
    <xf numFmtId="0" fontId="30" fillId="22" borderId="0" xfId="0" applyFont="1" applyFill="1"/>
    <xf numFmtId="44" fontId="0" fillId="44" borderId="13" xfId="20" applyFont="1" applyFill="1" applyBorder="1"/>
    <xf numFmtId="44" fontId="0" fillId="44" borderId="54" xfId="20" applyFont="1" applyFill="1" applyBorder="1"/>
    <xf numFmtId="0" fontId="37" fillId="29" borderId="25" xfId="0" applyFont="1" applyFill="1" applyBorder="1" applyAlignment="1">
      <alignment horizontal="center"/>
    </xf>
    <xf numFmtId="0" fontId="37" fillId="29" borderId="32" xfId="0" applyFont="1" applyFill="1" applyBorder="1" applyAlignment="1">
      <alignment horizontal="center"/>
    </xf>
    <xf numFmtId="0" fontId="37" fillId="29" borderId="25" xfId="0" applyFont="1" applyFill="1" applyBorder="1"/>
    <xf numFmtId="0" fontId="0" fillId="39" borderId="39" xfId="0" applyFill="1" applyBorder="1"/>
    <xf numFmtId="49" fontId="0" fillId="39" borderId="43" xfId="0" applyNumberFormat="1" applyFill="1" applyBorder="1" applyAlignment="1">
      <alignment horizontal="center"/>
    </xf>
    <xf numFmtId="0" fontId="0" fillId="39" borderId="10" xfId="0" applyFill="1" applyBorder="1"/>
    <xf numFmtId="0" fontId="0" fillId="39" borderId="60" xfId="0" applyFill="1" applyBorder="1"/>
    <xf numFmtId="49" fontId="0" fillId="39" borderId="55" xfId="0" applyNumberFormat="1" applyFill="1" applyBorder="1" applyAlignment="1">
      <alignment horizontal="center"/>
    </xf>
    <xf numFmtId="0" fontId="0" fillId="39" borderId="59" xfId="0" applyFill="1" applyBorder="1"/>
    <xf numFmtId="0" fontId="0" fillId="39" borderId="40" xfId="0" applyFill="1" applyBorder="1"/>
    <xf numFmtId="44" fontId="0" fillId="44" borderId="15" xfId="20" applyFont="1" applyFill="1" applyBorder="1"/>
    <xf numFmtId="49" fontId="0" fillId="39" borderId="44" xfId="0" applyNumberFormat="1" applyFill="1" applyBorder="1" applyAlignment="1">
      <alignment horizontal="center"/>
    </xf>
    <xf numFmtId="0" fontId="0" fillId="39" borderId="12" xfId="0" applyFill="1" applyBorder="1"/>
    <xf numFmtId="0" fontId="37" fillId="22" borderId="0" xfId="0" applyFont="1" applyFill="1" applyAlignment="1">
      <alignment horizontal="right"/>
    </xf>
    <xf numFmtId="0" fontId="37" fillId="48" borderId="9" xfId="0" applyFont="1" applyFill="1" applyBorder="1"/>
    <xf numFmtId="44" fontId="37" fillId="38" borderId="9" xfId="20" applyFont="1" applyFill="1" applyBorder="1"/>
    <xf numFmtId="0" fontId="0" fillId="48" borderId="26" xfId="0" applyFill="1" applyBorder="1"/>
    <xf numFmtId="0" fontId="37" fillId="48" borderId="8" xfId="0" applyFont="1" applyFill="1" applyBorder="1" applyAlignment="1">
      <alignment horizontal="center"/>
    </xf>
    <xf numFmtId="0" fontId="37" fillId="48" borderId="9" xfId="0" applyFont="1" applyFill="1" applyBorder="1" applyAlignment="1">
      <alignment horizontal="center"/>
    </xf>
    <xf numFmtId="0" fontId="39" fillId="47" borderId="6" xfId="0" applyFont="1" applyFill="1" applyBorder="1"/>
    <xf numFmtId="0" fontId="0" fillId="38" borderId="28" xfId="0" applyFill="1" applyBorder="1"/>
    <xf numFmtId="0" fontId="0" fillId="38" borderId="14" xfId="0" applyFill="1" applyBorder="1"/>
    <xf numFmtId="44" fontId="37" fillId="44" borderId="13" xfId="20" applyFont="1" applyFill="1" applyBorder="1"/>
    <xf numFmtId="0" fontId="37" fillId="24" borderId="48" xfId="0" applyFont="1" applyFill="1" applyBorder="1" applyAlignment="1">
      <alignment horizontal="center"/>
    </xf>
    <xf numFmtId="0" fontId="0" fillId="38" borderId="15" xfId="0" applyFill="1" applyBorder="1"/>
    <xf numFmtId="0" fontId="37" fillId="22" borderId="0" xfId="0" applyFont="1" applyFill="1" applyAlignment="1">
      <alignment horizontal="right" indent="1"/>
    </xf>
    <xf numFmtId="0" fontId="37" fillId="48" borderId="26" xfId="0" applyFont="1" applyFill="1" applyBorder="1" applyAlignment="1">
      <alignment horizontal="center"/>
    </xf>
    <xf numFmtId="0" fontId="0" fillId="22" borderId="0" xfId="0" applyFont="1" applyFill="1" applyBorder="1"/>
    <xf numFmtId="0" fontId="0" fillId="0" borderId="0" xfId="0"/>
    <xf numFmtId="3" fontId="0" fillId="24" borderId="57" xfId="0" applyNumberFormat="1" applyFill="1" applyBorder="1" applyAlignment="1">
      <alignment horizontal="center"/>
    </xf>
    <xf numFmtId="3" fontId="0" fillId="24" borderId="58" xfId="0" applyNumberFormat="1" applyFill="1" applyBorder="1" applyAlignment="1">
      <alignment horizontal="center"/>
    </xf>
    <xf numFmtId="3" fontId="0" fillId="24" borderId="59" xfId="0" applyNumberFormat="1" applyFill="1" applyBorder="1" applyAlignment="1">
      <alignment horizontal="center"/>
    </xf>
    <xf numFmtId="170" fontId="0" fillId="24" borderId="57" xfId="40" applyNumberFormat="1" applyFont="1" applyFill="1" applyBorder="1" applyAlignment="1">
      <alignment horizontal="center"/>
    </xf>
    <xf numFmtId="170" fontId="0" fillId="24" borderId="58" xfId="40" applyNumberFormat="1" applyFont="1" applyFill="1" applyBorder="1" applyAlignment="1">
      <alignment horizontal="center"/>
    </xf>
    <xf numFmtId="170" fontId="0" fillId="24" borderId="59" xfId="40" applyNumberFormat="1" applyFont="1" applyFill="1" applyBorder="1" applyAlignment="1">
      <alignment horizontal="center"/>
    </xf>
    <xf numFmtId="44" fontId="37" fillId="46" borderId="9" xfId="0" applyNumberFormat="1" applyFont="1" applyFill="1" applyBorder="1"/>
    <xf numFmtId="0" fontId="0" fillId="0" borderId="0" xfId="0"/>
    <xf numFmtId="0" fontId="0" fillId="22" borderId="0" xfId="0" applyFill="1" applyBorder="1"/>
    <xf numFmtId="0" fontId="0" fillId="22" borderId="0" xfId="0" applyFill="1" applyBorder="1"/>
    <xf numFmtId="44" fontId="38" fillId="24" borderId="6" xfId="0" applyNumberFormat="1" applyFont="1" applyFill="1" applyBorder="1"/>
    <xf numFmtId="44" fontId="38" fillId="38" borderId="7" xfId="0" applyNumberFormat="1" applyFont="1" applyFill="1" applyBorder="1"/>
    <xf numFmtId="0" fontId="37" fillId="22" borderId="0" xfId="0" applyFont="1" applyFill="1" applyBorder="1"/>
    <xf numFmtId="7" fontId="38" fillId="36" borderId="7" xfId="0" applyNumberFormat="1" applyFont="1" applyFill="1" applyBorder="1"/>
    <xf numFmtId="0" fontId="41" fillId="29" borderId="9" xfId="0" applyFont="1" applyFill="1" applyBorder="1" applyAlignment="1">
      <alignment horizontal="right"/>
    </xf>
    <xf numFmtId="0" fontId="36" fillId="22" borderId="0" xfId="0" applyFont="1" applyFill="1" applyAlignment="1">
      <alignment horizontal="right"/>
    </xf>
    <xf numFmtId="0" fontId="41" fillId="22" borderId="0" xfId="0" applyFont="1" applyFill="1" applyAlignment="1">
      <alignment horizontal="right"/>
    </xf>
    <xf numFmtId="0" fontId="37" fillId="24" borderId="60" xfId="0" applyFont="1" applyFill="1" applyBorder="1" applyAlignment="1">
      <alignment horizontal="left"/>
    </xf>
    <xf numFmtId="0" fontId="37" fillId="24" borderId="56" xfId="0" applyFont="1" applyFill="1" applyBorder="1" applyAlignment="1">
      <alignment horizontal="center"/>
    </xf>
    <xf numFmtId="0" fontId="37" fillId="24" borderId="47" xfId="0" applyFont="1" applyFill="1" applyBorder="1" applyAlignment="1">
      <alignment horizontal="center"/>
    </xf>
    <xf numFmtId="0" fontId="37" fillId="47" borderId="6" xfId="0" applyFont="1" applyFill="1" applyBorder="1" applyAlignment="1">
      <alignment horizontal="center"/>
    </xf>
    <xf numFmtId="44" fontId="41" fillId="24" borderId="8" xfId="0" applyNumberFormat="1" applyFont="1" applyFill="1" applyBorder="1"/>
    <xf numFmtId="0" fontId="0" fillId="22" borderId="62" xfId="0" applyFont="1" applyFill="1" applyBorder="1"/>
    <xf numFmtId="0" fontId="0" fillId="22" borderId="17" xfId="0" applyFont="1" applyFill="1" applyBorder="1"/>
    <xf numFmtId="0" fontId="37" fillId="24" borderId="39" xfId="0" applyFont="1" applyFill="1" applyBorder="1" applyAlignment="1">
      <alignment horizontal="left"/>
    </xf>
    <xf numFmtId="0" fontId="37" fillId="24" borderId="40" xfId="0" applyFont="1" applyFill="1" applyBorder="1" applyAlignment="1">
      <alignment horizontal="left"/>
    </xf>
    <xf numFmtId="44" fontId="37" fillId="44" borderId="54" xfId="20" applyFont="1" applyFill="1" applyBorder="1"/>
    <xf numFmtId="44" fontId="37" fillId="44" borderId="15" xfId="20" applyFont="1" applyFill="1" applyBorder="1"/>
    <xf numFmtId="0" fontId="38" fillId="24" borderId="1" xfId="0" applyFont="1" applyFill="1" applyBorder="1" applyAlignment="1">
      <alignment horizontal="right"/>
    </xf>
    <xf numFmtId="0" fontId="38" fillId="36" borderId="3" xfId="0" applyFont="1" applyFill="1" applyBorder="1" applyAlignment="1">
      <alignment horizontal="right"/>
    </xf>
    <xf numFmtId="0" fontId="38" fillId="38" borderId="3" xfId="0" applyFont="1" applyFill="1" applyBorder="1" applyAlignment="1">
      <alignment horizontal="right"/>
    </xf>
    <xf numFmtId="0" fontId="41" fillId="46" borderId="3" xfId="0" applyFont="1" applyFill="1" applyBorder="1" applyAlignment="1">
      <alignment horizontal="right"/>
    </xf>
    <xf numFmtId="44" fontId="35" fillId="46" borderId="8" xfId="20" applyFont="1" applyFill="1" applyBorder="1"/>
    <xf numFmtId="9" fontId="37" fillId="22" borderId="0" xfId="40" applyFont="1" applyFill="1" applyAlignment="1">
      <alignment horizontal="left"/>
    </xf>
    <xf numFmtId="0" fontId="0" fillId="22" borderId="0" xfId="0" applyFill="1" applyAlignment="1">
      <alignment horizontal="right"/>
    </xf>
    <xf numFmtId="0" fontId="37" fillId="22" borderId="0" xfId="0" applyFont="1" applyFill="1" applyBorder="1" applyAlignment="1">
      <alignment horizontal="center"/>
    </xf>
    <xf numFmtId="0" fontId="47" fillId="22" borderId="0" xfId="0" applyFont="1" applyFill="1" applyAlignment="1">
      <alignment horizontal="center"/>
    </xf>
    <xf numFmtId="0" fontId="41" fillId="22" borderId="0" xfId="0" applyFont="1" applyFill="1" applyAlignment="1">
      <alignment horizontal="center" vertical="center"/>
    </xf>
    <xf numFmtId="0" fontId="41" fillId="22" borderId="0" xfId="0" applyFont="1" applyFill="1" applyAlignment="1">
      <alignment horizontal="left"/>
    </xf>
    <xf numFmtId="49" fontId="0" fillId="22" borderId="0" xfId="0" applyNumberFormat="1" applyFill="1"/>
    <xf numFmtId="49" fontId="37" fillId="22" borderId="0" xfId="0" applyNumberFormat="1" applyFont="1" applyFill="1" applyBorder="1" applyAlignment="1">
      <alignment horizontal="left"/>
    </xf>
    <xf numFmtId="0" fontId="37" fillId="22" borderId="0" xfId="0" applyFont="1" applyFill="1" applyBorder="1" applyAlignment="1">
      <alignment horizontal="center"/>
    </xf>
    <xf numFmtId="0" fontId="37" fillId="22" borderId="0" xfId="0" applyFont="1" applyFill="1"/>
    <xf numFmtId="0" fontId="37" fillId="22" borderId="0" xfId="0" applyFont="1" applyFill="1" applyAlignment="1">
      <alignment horizontal="left"/>
    </xf>
    <xf numFmtId="44" fontId="37" fillId="22" borderId="0" xfId="20" applyFont="1" applyFill="1" applyBorder="1" applyAlignment="1">
      <alignment horizontal="center"/>
    </xf>
    <xf numFmtId="1" fontId="30" fillId="24" borderId="43" xfId="0" applyNumberFormat="1" applyFont="1" applyFill="1" applyBorder="1" applyAlignment="1">
      <alignment horizontal="center"/>
    </xf>
    <xf numFmtId="1" fontId="30" fillId="24" borderId="55" xfId="0" applyNumberFormat="1" applyFont="1" applyFill="1" applyBorder="1" applyAlignment="1">
      <alignment horizontal="center"/>
    </xf>
    <xf numFmtId="1" fontId="30" fillId="24" borderId="44" xfId="0" applyNumberFormat="1" applyFont="1" applyFill="1" applyBorder="1" applyAlignment="1">
      <alignment horizontal="center"/>
    </xf>
    <xf numFmtId="0" fontId="0" fillId="22" borderId="0" xfId="0" applyFill="1" applyBorder="1"/>
    <xf numFmtId="0" fontId="0" fillId="38" borderId="54" xfId="0" applyFill="1" applyBorder="1"/>
    <xf numFmtId="0" fontId="50" fillId="22" borderId="0" xfId="0" applyFont="1" applyFill="1" applyAlignment="1">
      <alignment horizontal="center"/>
    </xf>
    <xf numFmtId="49" fontId="43" fillId="44" borderId="9" xfId="0" applyNumberFormat="1" applyFont="1" applyFill="1" applyBorder="1" applyAlignment="1">
      <alignment horizontal="center"/>
    </xf>
    <xf numFmtId="49" fontId="43" fillId="44" borderId="9" xfId="20" applyNumberFormat="1" applyFont="1" applyFill="1" applyBorder="1" applyAlignment="1">
      <alignment horizontal="center"/>
    </xf>
    <xf numFmtId="0" fontId="52" fillId="22" borderId="0" xfId="0" applyFont="1" applyFill="1" applyAlignment="1">
      <alignment horizontal="center"/>
    </xf>
    <xf numFmtId="0" fontId="53" fillId="22" borderId="0" xfId="0" applyFont="1" applyFill="1" applyAlignment="1">
      <alignment horizontal="center"/>
    </xf>
    <xf numFmtId="0" fontId="37" fillId="22" borderId="0" xfId="0" applyFont="1" applyFill="1" applyBorder="1" applyAlignment="1">
      <alignment horizontal="center"/>
    </xf>
    <xf numFmtId="0" fontId="47" fillId="22" borderId="0" xfId="0" applyFont="1" applyFill="1" applyAlignment="1">
      <alignment horizontal="center"/>
    </xf>
    <xf numFmtId="0" fontId="37" fillId="22" borderId="3" xfId="0" applyFont="1" applyFill="1" applyBorder="1" applyAlignment="1">
      <alignment horizontal="center"/>
    </xf>
    <xf numFmtId="0" fontId="0" fillId="45" borderId="9" xfId="0" applyFill="1" applyBorder="1"/>
    <xf numFmtId="0" fontId="41" fillId="45" borderId="9" xfId="0" applyFont="1" applyFill="1" applyBorder="1" applyAlignment="1">
      <alignment horizontal="center" vertical="center"/>
    </xf>
    <xf numFmtId="44" fontId="37" fillId="48" borderId="9" xfId="20" applyFont="1" applyFill="1" applyBorder="1"/>
    <xf numFmtId="44" fontId="0" fillId="48" borderId="9" xfId="20" applyFont="1" applyFill="1" applyBorder="1"/>
    <xf numFmtId="44" fontId="36" fillId="43" borderId="7" xfId="20" applyFont="1" applyFill="1" applyBorder="1"/>
    <xf numFmtId="44" fontId="36" fillId="43" borderId="8" xfId="20" applyFont="1" applyFill="1" applyBorder="1"/>
    <xf numFmtId="0" fontId="37" fillId="39" borderId="51" xfId="0" applyFont="1" applyFill="1" applyBorder="1"/>
    <xf numFmtId="166" fontId="0" fillId="24" borderId="61" xfId="0" applyNumberFormat="1" applyFill="1" applyBorder="1" applyAlignment="1">
      <alignment horizontal="center"/>
    </xf>
    <xf numFmtId="166" fontId="0" fillId="24" borderId="52" xfId="0" applyNumberFormat="1" applyFill="1" applyBorder="1" applyAlignment="1">
      <alignment horizontal="center"/>
    </xf>
    <xf numFmtId="166" fontId="0" fillId="24" borderId="53" xfId="0" applyNumberFormat="1" applyFill="1" applyBorder="1" applyAlignment="1">
      <alignment horizontal="center"/>
    </xf>
    <xf numFmtId="0" fontId="37" fillId="39" borderId="8" xfId="0" applyFont="1" applyFill="1" applyBorder="1" applyAlignment="1">
      <alignment vertical="center"/>
    </xf>
    <xf numFmtId="0" fontId="37" fillId="43" borderId="66" xfId="0" applyFont="1" applyFill="1" applyBorder="1"/>
    <xf numFmtId="0" fontId="37" fillId="43" borderId="15" xfId="0" applyFont="1" applyFill="1" applyBorder="1"/>
    <xf numFmtId="0" fontId="0" fillId="24" borderId="34" xfId="0" applyFill="1" applyBorder="1" applyAlignment="1">
      <alignment horizontal="center"/>
    </xf>
    <xf numFmtId="0" fontId="0" fillId="24" borderId="35" xfId="0" applyFill="1" applyBorder="1" applyAlignment="1">
      <alignment horizontal="center"/>
    </xf>
    <xf numFmtId="0" fontId="0" fillId="24" borderId="36" xfId="0" applyFill="1" applyBorder="1" applyAlignment="1">
      <alignment horizontal="center"/>
    </xf>
    <xf numFmtId="166" fontId="25" fillId="50" borderId="67" xfId="20" applyNumberFormat="1" applyFont="1" applyFill="1" applyBorder="1" applyAlignment="1">
      <alignment horizontal="center"/>
    </xf>
    <xf numFmtId="166" fontId="25" fillId="50" borderId="68" xfId="20" applyNumberFormat="1" applyFont="1" applyFill="1" applyBorder="1" applyAlignment="1">
      <alignment horizontal="center"/>
    </xf>
    <xf numFmtId="166" fontId="25" fillId="50" borderId="69" xfId="20" applyNumberFormat="1" applyFont="1" applyFill="1" applyBorder="1" applyAlignment="1">
      <alignment horizontal="center"/>
    </xf>
    <xf numFmtId="9" fontId="37" fillId="41" borderId="9" xfId="40" applyFont="1" applyFill="1" applyBorder="1" applyAlignment="1">
      <alignment horizontal="center"/>
    </xf>
    <xf numFmtId="44" fontId="0" fillId="24" borderId="22" xfId="20" applyFont="1" applyFill="1" applyBorder="1" applyAlignment="1">
      <alignment horizontal="center"/>
    </xf>
    <xf numFmtId="44" fontId="0" fillId="24" borderId="23" xfId="20" applyFont="1" applyFill="1" applyBorder="1" applyAlignment="1">
      <alignment horizontal="center"/>
    </xf>
    <xf numFmtId="44" fontId="0" fillId="24" borderId="12" xfId="20" applyFont="1" applyFill="1" applyBorder="1" applyAlignment="1">
      <alignment horizontal="center"/>
    </xf>
    <xf numFmtId="0" fontId="37" fillId="40" borderId="9" xfId="0" applyFont="1" applyFill="1" applyBorder="1" applyAlignment="1">
      <alignment horizontal="center" vertical="center" wrapText="1"/>
    </xf>
    <xf numFmtId="0" fontId="37" fillId="40" borderId="25" xfId="0" applyFont="1" applyFill="1" applyBorder="1" applyAlignment="1">
      <alignment horizontal="center" vertical="center" wrapText="1"/>
    </xf>
    <xf numFmtId="0" fontId="0" fillId="22" borderId="0" xfId="0" applyFill="1" applyAlignment="1">
      <alignment horizontal="center"/>
    </xf>
    <xf numFmtId="44" fontId="0" fillId="22" borderId="0" xfId="20" applyFont="1" applyFill="1" applyBorder="1" applyAlignment="1">
      <alignment horizontal="center"/>
    </xf>
    <xf numFmtId="44" fontId="0" fillId="22" borderId="0" xfId="20" applyFont="1" applyFill="1" applyAlignment="1">
      <alignment horizontal="left"/>
    </xf>
    <xf numFmtId="44" fontId="37" fillId="40" borderId="9" xfId="20" applyFont="1" applyFill="1" applyBorder="1" applyAlignment="1">
      <alignment horizontal="center" vertical="center" wrapText="1"/>
    </xf>
    <xf numFmtId="0" fontId="55" fillId="25" borderId="28" xfId="0" applyFont="1" applyFill="1" applyBorder="1"/>
    <xf numFmtId="0" fontId="55" fillId="36" borderId="48" xfId="0" applyFont="1" applyFill="1" applyBorder="1"/>
    <xf numFmtId="44" fontId="55" fillId="44" borderId="39" xfId="20" applyFont="1" applyFill="1" applyBorder="1"/>
    <xf numFmtId="0" fontId="55" fillId="36" borderId="13" xfId="0" applyFont="1" applyFill="1" applyBorder="1" applyAlignment="1">
      <alignment horizontal="center"/>
    </xf>
    <xf numFmtId="44" fontId="55" fillId="44" borderId="70" xfId="20" applyFont="1" applyFill="1" applyBorder="1" applyAlignment="1">
      <alignment horizontal="left"/>
    </xf>
    <xf numFmtId="0" fontId="55" fillId="25" borderId="54" xfId="0" applyFont="1" applyFill="1" applyBorder="1"/>
    <xf numFmtId="0" fontId="55" fillId="36" borderId="56" xfId="0" applyFont="1" applyFill="1" applyBorder="1"/>
    <xf numFmtId="44" fontId="55" fillId="44" borderId="60" xfId="20" applyFont="1" applyFill="1" applyBorder="1"/>
    <xf numFmtId="0" fontId="55" fillId="36" borderId="54" xfId="0" applyFont="1" applyFill="1" applyBorder="1" applyAlignment="1">
      <alignment horizontal="center"/>
    </xf>
    <xf numFmtId="44" fontId="55" fillId="44" borderId="60" xfId="20" applyFont="1" applyFill="1" applyBorder="1" applyAlignment="1">
      <alignment horizontal="left"/>
    </xf>
    <xf numFmtId="0" fontId="56" fillId="36" borderId="17" xfId="0" applyFont="1" applyFill="1" applyBorder="1"/>
    <xf numFmtId="0" fontId="56" fillId="36" borderId="56" xfId="0" applyFont="1" applyFill="1" applyBorder="1"/>
    <xf numFmtId="0" fontId="56" fillId="40" borderId="56" xfId="0" applyFont="1" applyFill="1" applyBorder="1"/>
    <xf numFmtId="9" fontId="57" fillId="25" borderId="54" xfId="40" applyFont="1" applyFill="1" applyBorder="1" applyAlignment="1">
      <alignment horizontal="left"/>
    </xf>
    <xf numFmtId="0" fontId="57" fillId="25" borderId="54" xfId="0" applyFont="1" applyFill="1" applyBorder="1" applyAlignment="1">
      <alignment horizontal="center"/>
    </xf>
    <xf numFmtId="0" fontId="57" fillId="25" borderId="15" xfId="0" applyFont="1" applyFill="1" applyBorder="1" applyAlignment="1">
      <alignment horizontal="center"/>
    </xf>
    <xf numFmtId="0" fontId="55" fillId="36" borderId="47" xfId="0" applyFont="1" applyFill="1" applyBorder="1"/>
    <xf numFmtId="44" fontId="55" fillId="44" borderId="40" xfId="20" applyFont="1" applyFill="1" applyBorder="1"/>
    <xf numFmtId="0" fontId="55" fillId="36" borderId="15" xfId="0" applyFont="1" applyFill="1" applyBorder="1" applyAlignment="1">
      <alignment horizontal="center"/>
    </xf>
    <xf numFmtId="44" fontId="41" fillId="49" borderId="9" xfId="0" applyNumberFormat="1" applyFont="1" applyFill="1" applyBorder="1" applyAlignment="1">
      <alignment horizontal="right"/>
    </xf>
    <xf numFmtId="44" fontId="41" fillId="40" borderId="8" xfId="20" applyFont="1" applyFill="1" applyBorder="1" applyAlignment="1">
      <alignment horizontal="left"/>
    </xf>
    <xf numFmtId="49" fontId="36" fillId="22" borderId="0" xfId="0" applyNumberFormat="1" applyFont="1" applyFill="1" applyAlignment="1">
      <alignment horizontal="center"/>
    </xf>
    <xf numFmtId="0" fontId="58" fillId="40" borderId="26" xfId="0" applyFont="1" applyFill="1" applyBorder="1" applyAlignment="1">
      <alignment horizontal="center" vertical="center"/>
    </xf>
    <xf numFmtId="0" fontId="36" fillId="48" borderId="25" xfId="0" applyFont="1" applyFill="1" applyBorder="1"/>
    <xf numFmtId="0" fontId="0" fillId="40" borderId="6" xfId="0" applyFill="1" applyBorder="1" applyAlignment="1">
      <alignment horizontal="center" vertical="center" wrapText="1"/>
    </xf>
    <xf numFmtId="0" fontId="0" fillId="22" borderId="0" xfId="0" applyFill="1" applyBorder="1"/>
    <xf numFmtId="0" fontId="61" fillId="40" borderId="26" xfId="0" applyFont="1" applyFill="1" applyBorder="1" applyAlignment="1">
      <alignment horizontal="center" vertical="center"/>
    </xf>
    <xf numFmtId="167" fontId="55" fillId="36" borderId="71" xfId="0" applyNumberFormat="1" applyFont="1" applyFill="1" applyBorder="1"/>
    <xf numFmtId="167" fontId="55" fillId="36" borderId="50" xfId="0" applyNumberFormat="1" applyFont="1" applyFill="1" applyBorder="1"/>
    <xf numFmtId="167" fontId="56" fillId="36" borderId="0" xfId="0" applyNumberFormat="1" applyFont="1" applyFill="1" applyBorder="1"/>
    <xf numFmtId="167" fontId="56" fillId="36" borderId="50" xfId="0" applyNumberFormat="1" applyFont="1" applyFill="1" applyBorder="1"/>
    <xf numFmtId="167" fontId="56" fillId="40" borderId="50" xfId="0" applyNumberFormat="1" applyFont="1" applyFill="1" applyBorder="1"/>
    <xf numFmtId="167" fontId="55" fillId="36" borderId="45" xfId="0" applyNumberFormat="1" applyFont="1" applyFill="1" applyBorder="1"/>
    <xf numFmtId="166" fontId="48" fillId="50" borderId="22" xfId="20" applyNumberFormat="1" applyFont="1" applyFill="1" applyBorder="1" applyAlignment="1">
      <alignment horizontal="center"/>
    </xf>
    <xf numFmtId="166" fontId="48" fillId="50" borderId="23" xfId="20" applyNumberFormat="1" applyFont="1" applyFill="1" applyBorder="1" applyAlignment="1">
      <alignment horizontal="center"/>
    </xf>
    <xf numFmtId="166" fontId="48" fillId="50" borderId="12" xfId="20" applyNumberFormat="1" applyFont="1" applyFill="1" applyBorder="1" applyAlignment="1">
      <alignment horizontal="center"/>
    </xf>
    <xf numFmtId="14" fontId="48" fillId="50" borderId="67" xfId="0" applyNumberFormat="1" applyFont="1" applyFill="1" applyBorder="1" applyAlignment="1">
      <alignment horizontal="center"/>
    </xf>
    <xf numFmtId="14" fontId="48" fillId="50" borderId="68" xfId="0" applyNumberFormat="1" applyFont="1" applyFill="1" applyBorder="1" applyAlignment="1">
      <alignment horizontal="center"/>
    </xf>
    <xf numFmtId="14" fontId="48" fillId="50" borderId="69" xfId="0" applyNumberFormat="1" applyFont="1" applyFill="1" applyBorder="1" applyAlignment="1">
      <alignment horizontal="center"/>
    </xf>
    <xf numFmtId="14" fontId="0" fillId="24" borderId="57" xfId="0" applyNumberFormat="1" applyFill="1" applyBorder="1" applyAlignment="1">
      <alignment horizontal="center"/>
    </xf>
    <xf numFmtId="14" fontId="0" fillId="24" borderId="58" xfId="0" applyNumberFormat="1" applyFill="1" applyBorder="1" applyAlignment="1">
      <alignment horizontal="center"/>
    </xf>
    <xf numFmtId="14" fontId="0" fillId="24" borderId="59" xfId="0" applyNumberFormat="1" applyFill="1" applyBorder="1" applyAlignment="1">
      <alignment horizontal="center"/>
    </xf>
    <xf numFmtId="14" fontId="37" fillId="39" borderId="54" xfId="0" applyNumberFormat="1" applyFont="1" applyFill="1" applyBorder="1"/>
    <xf numFmtId="14" fontId="0" fillId="47" borderId="57" xfId="0" applyNumberFormat="1" applyFill="1" applyBorder="1" applyAlignment="1">
      <alignment horizontal="center"/>
    </xf>
    <xf numFmtId="14" fontId="0" fillId="47" borderId="58" xfId="0" applyNumberFormat="1" applyFill="1" applyBorder="1" applyAlignment="1">
      <alignment horizontal="center"/>
    </xf>
    <xf numFmtId="14" fontId="0" fillId="47" borderId="59" xfId="0" applyNumberFormat="1" applyFill="1" applyBorder="1" applyAlignment="1">
      <alignment horizontal="center"/>
    </xf>
    <xf numFmtId="14" fontId="0" fillId="47" borderId="22" xfId="0" applyNumberFormat="1" applyFill="1" applyBorder="1" applyAlignment="1">
      <alignment horizontal="center"/>
    </xf>
    <xf numFmtId="14" fontId="0" fillId="47" borderId="23" xfId="0" applyNumberFormat="1" applyFill="1" applyBorder="1" applyAlignment="1">
      <alignment horizontal="center"/>
    </xf>
    <xf numFmtId="14" fontId="0" fillId="47" borderId="12" xfId="0" applyNumberFormat="1" applyFill="1" applyBorder="1" applyAlignment="1">
      <alignment horizontal="center"/>
    </xf>
    <xf numFmtId="14" fontId="25" fillId="50" borderId="22" xfId="20" applyNumberFormat="1" applyFont="1" applyFill="1" applyBorder="1" applyAlignment="1">
      <alignment horizontal="center"/>
    </xf>
    <xf numFmtId="14" fontId="25" fillId="50" borderId="23" xfId="20" applyNumberFormat="1" applyFont="1" applyFill="1" applyBorder="1" applyAlignment="1">
      <alignment horizontal="center"/>
    </xf>
    <xf numFmtId="14" fontId="25" fillId="50" borderId="12" xfId="20" applyNumberFormat="1" applyFont="1" applyFill="1" applyBorder="1" applyAlignment="1">
      <alignment horizontal="center"/>
    </xf>
    <xf numFmtId="49" fontId="0" fillId="24" borderId="63" xfId="0" applyNumberFormat="1" applyFill="1" applyBorder="1" applyAlignment="1">
      <alignment horizontal="center" wrapText="1"/>
    </xf>
    <xf numFmtId="49" fontId="0" fillId="24" borderId="64" xfId="0" applyNumberFormat="1" applyFill="1" applyBorder="1" applyAlignment="1">
      <alignment horizontal="center" wrapText="1"/>
    </xf>
    <xf numFmtId="49" fontId="0" fillId="24" borderId="65" xfId="0" applyNumberFormat="1" applyFill="1" applyBorder="1" applyAlignment="1">
      <alignment horizontal="center" wrapText="1"/>
    </xf>
    <xf numFmtId="166" fontId="0" fillId="24" borderId="57" xfId="20" applyNumberFormat="1" applyFont="1" applyFill="1" applyBorder="1" applyAlignment="1">
      <alignment horizontal="center"/>
    </xf>
    <xf numFmtId="166" fontId="0" fillId="24" borderId="58" xfId="20" applyNumberFormat="1" applyFont="1" applyFill="1" applyBorder="1" applyAlignment="1">
      <alignment horizontal="center"/>
    </xf>
    <xf numFmtId="166" fontId="0" fillId="24" borderId="59" xfId="20" applyNumberFormat="1" applyFont="1" applyFill="1" applyBorder="1" applyAlignment="1">
      <alignment horizontal="center"/>
    </xf>
    <xf numFmtId="0" fontId="41" fillId="29" borderId="1" xfId="0" applyFont="1" applyFill="1" applyBorder="1" applyAlignment="1">
      <alignment horizontal="right" vertical="center"/>
    </xf>
    <xf numFmtId="44" fontId="39" fillId="29" borderId="9" xfId="0" applyNumberFormat="1" applyFont="1" applyFill="1" applyBorder="1" applyAlignment="1">
      <alignment vertical="center"/>
    </xf>
    <xf numFmtId="0" fontId="37" fillId="22" borderId="0" xfId="0" applyFont="1" applyFill="1" applyAlignment="1">
      <alignment vertical="center"/>
    </xf>
    <xf numFmtId="0" fontId="63" fillId="22" borderId="0" xfId="0" applyFont="1" applyFill="1"/>
    <xf numFmtId="0" fontId="0" fillId="22" borderId="0" xfId="0" applyFill="1" applyBorder="1"/>
    <xf numFmtId="0" fontId="37" fillId="22" borderId="0" xfId="0" applyFont="1" applyFill="1" applyBorder="1" applyAlignment="1">
      <alignment horizontal="right" wrapText="1"/>
    </xf>
    <xf numFmtId="0" fontId="0" fillId="39" borderId="72" xfId="0" applyFill="1" applyBorder="1"/>
    <xf numFmtId="44" fontId="41" fillId="43" borderId="6" xfId="0" applyNumberFormat="1" applyFont="1" applyFill="1" applyBorder="1"/>
    <xf numFmtId="44" fontId="0" fillId="27" borderId="58" xfId="20" applyFont="1" applyFill="1" applyBorder="1"/>
    <xf numFmtId="168" fontId="20" fillId="23" borderId="0" xfId="31" applyNumberFormat="1" applyFont="1" applyFill="1" applyBorder="1" applyAlignment="1">
      <alignment horizontal="left"/>
    </xf>
    <xf numFmtId="44" fontId="21" fillId="26" borderId="73" xfId="23" applyFont="1" applyFill="1" applyBorder="1" applyAlignment="1"/>
    <xf numFmtId="44" fontId="21" fillId="26" borderId="49" xfId="23" applyFont="1" applyFill="1" applyBorder="1" applyAlignment="1"/>
    <xf numFmtId="44" fontId="21" fillId="46" borderId="73" xfId="23" applyFont="1" applyFill="1" applyBorder="1" applyAlignment="1"/>
    <xf numFmtId="44" fontId="20" fillId="30" borderId="35" xfId="23" applyFont="1" applyFill="1" applyBorder="1" applyAlignment="1" applyProtection="1">
      <protection locked="0"/>
    </xf>
    <xf numFmtId="44" fontId="20" fillId="30" borderId="21" xfId="23" applyFont="1" applyFill="1" applyBorder="1" applyAlignment="1" applyProtection="1">
      <protection locked="0"/>
    </xf>
    <xf numFmtId="44" fontId="20" fillId="30" borderId="23" xfId="23" applyFont="1" applyFill="1" applyBorder="1" applyAlignment="1" applyProtection="1">
      <protection locked="0"/>
    </xf>
    <xf numFmtId="44" fontId="20" fillId="30" borderId="36" xfId="23" applyFont="1" applyFill="1" applyBorder="1" applyAlignment="1" applyProtection="1">
      <protection locked="0"/>
    </xf>
    <xf numFmtId="44" fontId="20" fillId="30" borderId="11" xfId="23" applyFont="1" applyFill="1" applyBorder="1" applyAlignment="1" applyProtection="1">
      <protection locked="0"/>
    </xf>
    <xf numFmtId="44" fontId="20" fillId="30" borderId="12" xfId="23" applyFont="1" applyFill="1" applyBorder="1" applyAlignment="1" applyProtection="1">
      <protection locked="0"/>
    </xf>
    <xf numFmtId="44" fontId="20" fillId="30" borderId="10" xfId="23" applyFont="1" applyFill="1" applyBorder="1" applyAlignment="1" applyProtection="1">
      <protection locked="0"/>
    </xf>
    <xf numFmtId="44" fontId="20" fillId="30" borderId="10" xfId="23" applyFont="1" applyFill="1" applyBorder="1" applyAlignment="1"/>
    <xf numFmtId="166" fontId="21" fillId="46" borderId="9" xfId="31" applyNumberFormat="1" applyFont="1" applyFill="1" applyBorder="1" applyAlignment="1">
      <alignment horizontal="center"/>
    </xf>
    <xf numFmtId="166" fontId="20" fillId="23" borderId="0" xfId="31" applyNumberFormat="1" applyFont="1" applyFill="1" applyBorder="1" applyAlignment="1"/>
    <xf numFmtId="166" fontId="20" fillId="37" borderId="66" xfId="31" applyNumberFormat="1" applyFont="1" applyFill="1" applyBorder="1" applyAlignment="1">
      <alignment horizontal="right"/>
    </xf>
    <xf numFmtId="166" fontId="21" fillId="23" borderId="0" xfId="31" applyNumberFormat="1" applyFont="1" applyFill="1" applyBorder="1" applyAlignment="1"/>
    <xf numFmtId="44" fontId="12" fillId="46" borderId="9" xfId="20" applyFont="1" applyFill="1" applyBorder="1" applyAlignment="1">
      <alignment horizontal="right" vertical="center"/>
    </xf>
    <xf numFmtId="44" fontId="12" fillId="41" borderId="9" xfId="20" applyFont="1" applyFill="1" applyBorder="1" applyAlignment="1">
      <alignment horizontal="right" vertical="center"/>
    </xf>
    <xf numFmtId="44" fontId="12" fillId="46" borderId="8" xfId="20" applyFont="1" applyFill="1" applyBorder="1" applyAlignment="1">
      <alignment horizontal="right" vertical="center"/>
    </xf>
    <xf numFmtId="166" fontId="9" fillId="23" borderId="9" xfId="31" applyNumberFormat="1" applyFont="1" applyFill="1" applyBorder="1" applyAlignment="1"/>
    <xf numFmtId="44" fontId="12" fillId="30" borderId="9" xfId="20" applyFont="1" applyFill="1" applyBorder="1" applyAlignment="1">
      <alignment horizontal="right" vertical="center"/>
    </xf>
    <xf numFmtId="166" fontId="7" fillId="23" borderId="0" xfId="31" applyNumberFormat="1" applyFont="1" applyFill="1" applyAlignment="1">
      <alignment horizontal="right"/>
    </xf>
    <xf numFmtId="166" fontId="7" fillId="25" borderId="9" xfId="31" applyNumberFormat="1" applyFont="1" applyFill="1" applyBorder="1" applyAlignment="1"/>
    <xf numFmtId="166" fontId="7" fillId="39" borderId="9" xfId="31" applyNumberFormat="1" applyFont="1" applyFill="1" applyBorder="1" applyAlignment="1"/>
    <xf numFmtId="166" fontId="7" fillId="47" borderId="9" xfId="31" applyNumberFormat="1" applyFont="1" applyFill="1" applyBorder="1" applyAlignment="1"/>
    <xf numFmtId="166" fontId="20" fillId="22" borderId="51" xfId="31" applyNumberFormat="1" applyFont="1" applyFill="1" applyBorder="1" applyAlignment="1"/>
    <xf numFmtId="166" fontId="20" fillId="37" borderId="3" xfId="31" applyNumberFormat="1" applyFont="1" applyFill="1" applyBorder="1" applyAlignment="1">
      <alignment horizontal="right"/>
    </xf>
    <xf numFmtId="2" fontId="20" fillId="37" borderId="3" xfId="31" applyNumberFormat="1" applyFont="1" applyFill="1" applyBorder="1" applyAlignment="1" applyProtection="1">
      <alignment horizontal="right"/>
    </xf>
    <xf numFmtId="44" fontId="20" fillId="30" borderId="53" xfId="23" applyFont="1" applyFill="1" applyBorder="1" applyAlignment="1"/>
    <xf numFmtId="44" fontId="20" fillId="22" borderId="61" xfId="23" applyFont="1" applyFill="1" applyBorder="1" applyAlignment="1"/>
    <xf numFmtId="166" fontId="21" fillId="39" borderId="25" xfId="31" applyNumberFormat="1" applyFont="1" applyFill="1" applyBorder="1" applyAlignment="1"/>
    <xf numFmtId="166" fontId="21" fillId="39" borderId="32" xfId="31" applyNumberFormat="1" applyFont="1" applyFill="1" applyBorder="1" applyAlignment="1">
      <alignment horizontal="right"/>
    </xf>
    <xf numFmtId="2" fontId="21" fillId="39" borderId="32" xfId="31" applyNumberFormat="1" applyFont="1" applyFill="1" applyBorder="1" applyAlignment="1">
      <alignment horizontal="right"/>
    </xf>
    <xf numFmtId="44" fontId="21" fillId="46" borderId="25" xfId="23" applyFont="1" applyFill="1" applyBorder="1" applyAlignment="1"/>
    <xf numFmtId="166" fontId="66" fillId="37" borderId="9" xfId="31" applyNumberFormat="1" applyFont="1" applyFill="1" applyBorder="1" applyAlignment="1">
      <alignment horizontal="center"/>
    </xf>
    <xf numFmtId="44" fontId="21" fillId="39" borderId="6" xfId="31" applyNumberFormat="1" applyFont="1" applyFill="1" applyBorder="1" applyAlignment="1"/>
    <xf numFmtId="166" fontId="21" fillId="30" borderId="25" xfId="31" applyNumberFormat="1" applyFont="1" applyFill="1" applyBorder="1" applyAlignment="1">
      <alignment horizontal="center"/>
    </xf>
    <xf numFmtId="166" fontId="21" fillId="42" borderId="9" xfId="31" applyNumberFormat="1" applyFont="1" applyFill="1" applyBorder="1" applyAlignment="1">
      <alignment horizontal="center"/>
    </xf>
    <xf numFmtId="8" fontId="39" fillId="25" borderId="9" xfId="0" applyNumberFormat="1" applyFont="1" applyFill="1" applyBorder="1"/>
    <xf numFmtId="49" fontId="0" fillId="24" borderId="61" xfId="0" applyNumberFormat="1" applyFill="1" applyBorder="1" applyAlignment="1">
      <alignment horizontal="center"/>
    </xf>
    <xf numFmtId="49" fontId="0" fillId="24" borderId="52" xfId="0" applyNumberFormat="1" applyFill="1" applyBorder="1" applyAlignment="1">
      <alignment horizontal="center"/>
    </xf>
    <xf numFmtId="49" fontId="0" fillId="24" borderId="53" xfId="0" applyNumberFormat="1" applyFill="1" applyBorder="1" applyAlignment="1">
      <alignment horizontal="center"/>
    </xf>
    <xf numFmtId="0" fontId="41" fillId="22" borderId="0" xfId="0" applyFont="1" applyFill="1" applyBorder="1" applyAlignment="1">
      <alignment horizontal="right"/>
    </xf>
    <xf numFmtId="0" fontId="38" fillId="22" borderId="0" xfId="0" applyFont="1" applyFill="1" applyBorder="1"/>
    <xf numFmtId="0" fontId="38" fillId="22" borderId="0" xfId="0" applyFont="1" applyFill="1"/>
    <xf numFmtId="0" fontId="38" fillId="22" borderId="0" xfId="0" applyFont="1" applyFill="1" applyAlignment="1">
      <alignment horizontal="center"/>
    </xf>
    <xf numFmtId="0" fontId="41" fillId="22" borderId="0" xfId="0" applyFont="1" applyFill="1" applyBorder="1"/>
    <xf numFmtId="44" fontId="55" fillId="42" borderId="66" xfId="20" applyFont="1" applyFill="1" applyBorder="1"/>
    <xf numFmtId="44" fontId="55" fillId="42" borderId="54" xfId="20" applyFont="1" applyFill="1" applyBorder="1"/>
    <xf numFmtId="44" fontId="57" fillId="42" borderId="54" xfId="20" applyFont="1" applyFill="1" applyBorder="1"/>
    <xf numFmtId="44" fontId="55" fillId="42" borderId="15" xfId="20" applyFont="1" applyFill="1" applyBorder="1"/>
    <xf numFmtId="44" fontId="37" fillId="22" borderId="3" xfId="20" applyFont="1" applyFill="1" applyBorder="1"/>
    <xf numFmtId="0" fontId="41" fillId="22" borderId="0" xfId="0" applyFont="1" applyFill="1" applyBorder="1" applyAlignment="1">
      <alignment horizontal="center" vertical="center"/>
    </xf>
    <xf numFmtId="22" fontId="39" fillId="22" borderId="0" xfId="0" applyNumberFormat="1" applyFont="1" applyFill="1" applyAlignment="1">
      <alignment horizontal="center"/>
    </xf>
    <xf numFmtId="0" fontId="55" fillId="22" borderId="0" xfId="0" applyFont="1" applyFill="1" applyAlignment="1">
      <alignment horizontal="center" vertical="top"/>
    </xf>
    <xf numFmtId="44" fontId="37" fillId="22" borderId="0" xfId="20" applyFont="1" applyFill="1" applyBorder="1"/>
    <xf numFmtId="0" fontId="63" fillId="22" borderId="0" xfId="0" applyFont="1" applyFill="1" applyBorder="1"/>
    <xf numFmtId="0" fontId="0" fillId="23" borderId="0" xfId="0" applyFill="1"/>
    <xf numFmtId="0" fontId="11" fillId="32" borderId="29" xfId="31" applyFont="1" applyFill="1" applyBorder="1"/>
    <xf numFmtId="0" fontId="11" fillId="32" borderId="41" xfId="31" applyFont="1" applyFill="1" applyBorder="1"/>
    <xf numFmtId="0" fontId="11" fillId="32" borderId="42" xfId="31" applyFont="1" applyFill="1" applyBorder="1"/>
    <xf numFmtId="0" fontId="11" fillId="32" borderId="40" xfId="31" applyFont="1" applyFill="1" applyBorder="1"/>
    <xf numFmtId="0" fontId="11" fillId="32" borderId="45" xfId="31" applyFont="1" applyFill="1" applyBorder="1"/>
    <xf numFmtId="0" fontId="11" fillId="32" borderId="44" xfId="31" applyFont="1" applyFill="1" applyBorder="1"/>
    <xf numFmtId="0" fontId="12" fillId="32" borderId="25" xfId="31" applyFont="1" applyFill="1" applyBorder="1" applyAlignment="1">
      <alignment horizontal="center"/>
    </xf>
    <xf numFmtId="0" fontId="12" fillId="32" borderId="32" xfId="31" applyFont="1" applyFill="1" applyBorder="1" applyAlignment="1">
      <alignment horizontal="center"/>
    </xf>
    <xf numFmtId="0" fontId="12" fillId="32" borderId="26" xfId="31" applyFont="1" applyFill="1" applyBorder="1" applyAlignment="1">
      <alignment horizontal="center"/>
    </xf>
    <xf numFmtId="0" fontId="11" fillId="32" borderId="39" xfId="31" applyFont="1" applyFill="1" applyBorder="1"/>
    <xf numFmtId="0" fontId="11" fillId="32" borderId="46" xfId="31" applyFont="1" applyFill="1" applyBorder="1"/>
    <xf numFmtId="0" fontId="11" fillId="32" borderId="43" xfId="31" applyFont="1" applyFill="1" applyBorder="1"/>
    <xf numFmtId="0" fontId="39" fillId="29" borderId="25" xfId="0" applyFont="1" applyFill="1" applyBorder="1"/>
    <xf numFmtId="0" fontId="39" fillId="29" borderId="26" xfId="0" applyFont="1" applyFill="1" applyBorder="1"/>
    <xf numFmtId="0" fontId="46" fillId="22" borderId="0" xfId="0" applyFont="1" applyFill="1" applyAlignment="1">
      <alignment horizontal="center"/>
    </xf>
    <xf numFmtId="0" fontId="47" fillId="22" borderId="0" xfId="0" applyFont="1" applyFill="1" applyAlignment="1">
      <alignment horizontal="center"/>
    </xf>
    <xf numFmtId="0" fontId="69" fillId="22" borderId="0" xfId="46" applyFont="1" applyFill="1" applyAlignment="1" applyProtection="1">
      <alignment horizontal="center" vertical="top"/>
    </xf>
    <xf numFmtId="0" fontId="70" fillId="22" borderId="0" xfId="0" applyFont="1" applyFill="1" applyAlignment="1">
      <alignment horizontal="center" vertical="top"/>
    </xf>
    <xf numFmtId="0" fontId="37" fillId="22" borderId="3" xfId="0" applyFont="1" applyFill="1" applyBorder="1" applyAlignment="1">
      <alignment horizontal="center" wrapText="1"/>
    </xf>
    <xf numFmtId="0" fontId="37" fillId="22" borderId="4" xfId="0" applyFont="1" applyFill="1" applyBorder="1" applyAlignment="1">
      <alignment horizontal="center" wrapText="1"/>
    </xf>
    <xf numFmtId="0" fontId="62" fillId="22" borderId="3" xfId="0" applyFont="1" applyFill="1" applyBorder="1" applyAlignment="1">
      <alignment vertical="center"/>
    </xf>
    <xf numFmtId="0" fontId="62" fillId="22" borderId="0" xfId="0" applyFont="1" applyFill="1" applyAlignment="1">
      <alignment vertical="center"/>
    </xf>
    <xf numFmtId="0" fontId="62" fillId="22" borderId="17" xfId="0" applyFont="1" applyFill="1" applyBorder="1" applyAlignment="1">
      <alignment vertical="center"/>
    </xf>
    <xf numFmtId="0" fontId="68" fillId="22" borderId="0" xfId="46" applyFont="1" applyFill="1" applyBorder="1" applyAlignment="1" applyProtection="1">
      <alignment horizontal="center"/>
    </xf>
    <xf numFmtId="0" fontId="67" fillId="42" borderId="25" xfId="0" applyFont="1" applyFill="1" applyBorder="1" applyAlignment="1">
      <alignment horizontal="center" vertical="center"/>
    </xf>
    <xf numFmtId="0" fontId="67" fillId="42" borderId="32" xfId="0" applyFont="1" applyFill="1" applyBorder="1" applyAlignment="1">
      <alignment horizontal="center" vertical="center"/>
    </xf>
    <xf numFmtId="0" fontId="67" fillId="42" borderId="26" xfId="0" applyFont="1" applyFill="1" applyBorder="1" applyAlignment="1">
      <alignment horizontal="center" vertical="center"/>
    </xf>
    <xf numFmtId="0" fontId="54" fillId="45" borderId="25" xfId="0" applyFont="1" applyFill="1" applyBorder="1" applyAlignment="1">
      <alignment horizontal="left" vertical="center"/>
    </xf>
    <xf numFmtId="0" fontId="54" fillId="45" borderId="26" xfId="0" applyFont="1" applyFill="1" applyBorder="1" applyAlignment="1">
      <alignment horizontal="left" vertical="center"/>
    </xf>
    <xf numFmtId="0" fontId="37" fillId="22" borderId="0" xfId="0" applyFont="1" applyFill="1" applyAlignment="1">
      <alignment horizontal="center" wrapText="1"/>
    </xf>
    <xf numFmtId="0" fontId="37" fillId="22" borderId="5" xfId="0" applyFont="1" applyFill="1" applyBorder="1" applyAlignment="1">
      <alignment horizontal="center" wrapText="1"/>
    </xf>
    <xf numFmtId="166" fontId="19" fillId="23" borderId="0" xfId="31" applyNumberFormat="1" applyFont="1" applyFill="1" applyAlignment="1">
      <alignment horizontal="center"/>
    </xf>
    <xf numFmtId="44" fontId="12" fillId="23" borderId="0" xfId="20" applyFont="1" applyFill="1" applyAlignment="1">
      <alignment horizontal="right" vertical="center"/>
    </xf>
    <xf numFmtId="166" fontId="12" fillId="23" borderId="0" xfId="31" applyNumberFormat="1" applyFont="1" applyFill="1" applyAlignment="1">
      <alignment horizontal="right" vertical="center"/>
    </xf>
    <xf numFmtId="166" fontId="66" fillId="37" borderId="25" xfId="31" applyNumberFormat="1" applyFont="1" applyFill="1" applyBorder="1" applyAlignment="1">
      <alignment horizontal="center"/>
    </xf>
    <xf numFmtId="166" fontId="66" fillId="37" borderId="32" xfId="31" applyNumberFormat="1" applyFont="1" applyFill="1" applyBorder="1" applyAlignment="1">
      <alignment horizontal="center"/>
    </xf>
    <xf numFmtId="166" fontId="66" fillId="37" borderId="26" xfId="31" applyNumberFormat="1" applyFont="1" applyFill="1" applyBorder="1" applyAlignment="1">
      <alignment horizontal="center"/>
    </xf>
    <xf numFmtId="0" fontId="39" fillId="46" borderId="25" xfId="0" applyFont="1" applyFill="1" applyBorder="1" applyAlignment="1">
      <alignment horizontal="center"/>
    </xf>
    <xf numFmtId="0" fontId="39" fillId="46" borderId="26" xfId="0" applyFont="1" applyFill="1" applyBorder="1" applyAlignment="1">
      <alignment horizontal="center"/>
    </xf>
  </cellXfs>
  <cellStyles count="52">
    <cellStyle name="Accent1 - 20%" xfId="1"/>
    <cellStyle name="Accent1 - 40%" xfId="2"/>
    <cellStyle name="Accent1 - 60%" xfId="3"/>
    <cellStyle name="Accent2 - 20%" xfId="4"/>
    <cellStyle name="Accent2 - 40%" xfId="5"/>
    <cellStyle name="Accent2 - 60%" xfId="6"/>
    <cellStyle name="Accent3 - 20%" xfId="7"/>
    <cellStyle name="Accent3 - 40%" xfId="8"/>
    <cellStyle name="Accent3 - 60%" xfId="9"/>
    <cellStyle name="Accent4 - 20%" xfId="10"/>
    <cellStyle name="Accent4 - 40%" xfId="11"/>
    <cellStyle name="Accent4 - 60%" xfId="12"/>
    <cellStyle name="Accent5 - 20%" xfId="13"/>
    <cellStyle name="Accent5 - 40%" xfId="14"/>
    <cellStyle name="Accent5 - 60%" xfId="15"/>
    <cellStyle name="Accent6 - 20%" xfId="16"/>
    <cellStyle name="Accent6 - 40%" xfId="17"/>
    <cellStyle name="Accent6 - 60%" xfId="18"/>
    <cellStyle name="Comma 2" xfId="19"/>
    <cellStyle name="Comma 3" xfId="51"/>
    <cellStyle name="Currency" xfId="20" builtinId="4"/>
    <cellStyle name="Currency 2" xfId="21"/>
    <cellStyle name="Currency 2 2" xfId="22"/>
    <cellStyle name="Currency 2 3" xfId="23"/>
    <cellStyle name="Date" xfId="24"/>
    <cellStyle name="Emphasis 1" xfId="25"/>
    <cellStyle name="Emphasis 2" xfId="26"/>
    <cellStyle name="Emphasis 3" xfId="27"/>
    <cellStyle name="Fixed" xfId="28"/>
    <cellStyle name="Highlight" xfId="47"/>
    <cellStyle name="Hyperlink" xfId="46" builtinId="8"/>
    <cellStyle name="Hyperlink 2" xfId="29"/>
    <cellStyle name="Hyperlink 2 2" xfId="30"/>
    <cellStyle name="Hyperlink 3" xfId="49"/>
    <cellStyle name="Normal" xfId="0" builtinId="0"/>
    <cellStyle name="Normal 2" xfId="31"/>
    <cellStyle name="Normal 2 2" xfId="32"/>
    <cellStyle name="Normal 3" xfId="33"/>
    <cellStyle name="Normal 3 2" xfId="34"/>
    <cellStyle name="Normal 4" xfId="35"/>
    <cellStyle name="Normal 4 2" xfId="36"/>
    <cellStyle name="Normal 5" xfId="37"/>
    <cellStyle name="Normal 6" xfId="38"/>
    <cellStyle name="Normal 7" xfId="39"/>
    <cellStyle name="Normal 8" xfId="48"/>
    <cellStyle name="Normal 8 2" xfId="50"/>
    <cellStyle name="Percent" xfId="40" builtinId="5"/>
    <cellStyle name="Percent 2" xfId="41"/>
    <cellStyle name="Percent 2 2" xfId="42"/>
    <cellStyle name="Percent 3" xfId="43"/>
    <cellStyle name="Sheet Title" xfId="44"/>
    <cellStyle name="Text" xfId="45"/>
  </cellStyles>
  <dxfs count="0"/>
  <tableStyles count="0" defaultTableStyle="TableStyleMedium9" defaultPivotStyle="PivotStyleLight16"/>
  <colors>
    <mruColors>
      <color rgb="FF00FFFF"/>
      <color rgb="FF0000FF"/>
      <color rgb="FFFFFFCC"/>
      <color rgb="FFFFFF99"/>
      <color rgb="FFFF0066"/>
      <color rgb="FFCCFF66"/>
      <color rgb="FF3F1C5A"/>
      <color rgb="FF4F2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hyperlink" Target="http://www.turningpointstewardship.com/" TargetMode="External"/></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gif"/><Relationship Id="rId1" Type="http://schemas.openxmlformats.org/officeDocument/2006/relationships/hyperlink" Target="http://www.TurningPointStewardship.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60960</xdr:rowOff>
        </xdr:from>
        <xdr:to>
          <xdr:col>14</xdr:col>
          <xdr:colOff>419100</xdr:colOff>
          <xdr:row>63</xdr:row>
          <xdr:rowOff>99060</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gradFill rotWithShape="1">
              <a:gsLst>
                <a:gs pos="0">
                  <a:srgbClr val="FF8080">
                    <a:alpha val="46001"/>
                  </a:srgbClr>
                </a:gs>
                <a:gs pos="100000">
                  <a:srgbClr val="FF8080">
                    <a:gamma/>
                    <a:shade val="78431"/>
                    <a:invGamma/>
                  </a:srgbClr>
                </a:gs>
              </a:gsLst>
              <a:lin ang="5400000" scaled="1"/>
            </a:gradFill>
            <a:ln w="19050">
              <a:solidFill>
                <a:srgbClr val="000080" mc:Ignorable="a14" a14:legacySpreadsheetColorIndex="32"/>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198120</xdr:colOff>
          <xdr:row>1</xdr:row>
          <xdr:rowOff>0</xdr:rowOff>
        </xdr:from>
        <xdr:to>
          <xdr:col>2</xdr:col>
          <xdr:colOff>60960</xdr:colOff>
          <xdr:row>1</xdr:row>
          <xdr:rowOff>175260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xdr:row>
          <xdr:rowOff>0</xdr:rowOff>
        </xdr:from>
        <xdr:to>
          <xdr:col>2</xdr:col>
          <xdr:colOff>60960</xdr:colOff>
          <xdr:row>1</xdr:row>
          <xdr:rowOff>175260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xdr:row>
          <xdr:rowOff>0</xdr:rowOff>
        </xdr:from>
        <xdr:to>
          <xdr:col>2</xdr:col>
          <xdr:colOff>60960</xdr:colOff>
          <xdr:row>1</xdr:row>
          <xdr:rowOff>175260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xdr:row>
          <xdr:rowOff>0</xdr:rowOff>
        </xdr:from>
        <xdr:to>
          <xdr:col>2</xdr:col>
          <xdr:colOff>60960</xdr:colOff>
          <xdr:row>1</xdr:row>
          <xdr:rowOff>175260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xdr:row>
          <xdr:rowOff>0</xdr:rowOff>
        </xdr:from>
        <xdr:to>
          <xdr:col>2</xdr:col>
          <xdr:colOff>60960</xdr:colOff>
          <xdr:row>1</xdr:row>
          <xdr:rowOff>175260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xdr:row>
          <xdr:rowOff>0</xdr:rowOff>
        </xdr:from>
        <xdr:to>
          <xdr:col>2</xdr:col>
          <xdr:colOff>60960</xdr:colOff>
          <xdr:row>1</xdr:row>
          <xdr:rowOff>175260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xdr:row>
          <xdr:rowOff>0</xdr:rowOff>
        </xdr:from>
        <xdr:to>
          <xdr:col>2</xdr:col>
          <xdr:colOff>60960</xdr:colOff>
          <xdr:row>1</xdr:row>
          <xdr:rowOff>175260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xdr:row>
          <xdr:rowOff>0</xdr:rowOff>
        </xdr:from>
        <xdr:to>
          <xdr:col>2</xdr:col>
          <xdr:colOff>60960</xdr:colOff>
          <xdr:row>1</xdr:row>
          <xdr:rowOff>175260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xdr:row>
          <xdr:rowOff>0</xdr:rowOff>
        </xdr:from>
        <xdr:to>
          <xdr:col>2</xdr:col>
          <xdr:colOff>60960</xdr:colOff>
          <xdr:row>1</xdr:row>
          <xdr:rowOff>175260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xdr:row>
          <xdr:rowOff>0</xdr:rowOff>
        </xdr:from>
        <xdr:to>
          <xdr:col>2</xdr:col>
          <xdr:colOff>60960</xdr:colOff>
          <xdr:row>1</xdr:row>
          <xdr:rowOff>175260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xdr:row>
          <xdr:rowOff>0</xdr:rowOff>
        </xdr:from>
        <xdr:to>
          <xdr:col>2</xdr:col>
          <xdr:colOff>60960</xdr:colOff>
          <xdr:row>1</xdr:row>
          <xdr:rowOff>175260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xdr:row>
          <xdr:rowOff>0</xdr:rowOff>
        </xdr:from>
        <xdr:to>
          <xdr:col>2</xdr:col>
          <xdr:colOff>60960</xdr:colOff>
          <xdr:row>1</xdr:row>
          <xdr:rowOff>175260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xdr:row>
          <xdr:rowOff>0</xdr:rowOff>
        </xdr:from>
        <xdr:to>
          <xdr:col>2</xdr:col>
          <xdr:colOff>60960</xdr:colOff>
          <xdr:row>1</xdr:row>
          <xdr:rowOff>175260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xdr:row>
          <xdr:rowOff>0</xdr:rowOff>
        </xdr:from>
        <xdr:to>
          <xdr:col>2</xdr:col>
          <xdr:colOff>60960</xdr:colOff>
          <xdr:row>1</xdr:row>
          <xdr:rowOff>175260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xdr:row>
          <xdr:rowOff>0</xdr:rowOff>
        </xdr:from>
        <xdr:to>
          <xdr:col>2</xdr:col>
          <xdr:colOff>60960</xdr:colOff>
          <xdr:row>1</xdr:row>
          <xdr:rowOff>175260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xdr:row>
          <xdr:rowOff>0</xdr:rowOff>
        </xdr:from>
        <xdr:to>
          <xdr:col>14</xdr:col>
          <xdr:colOff>350520</xdr:colOff>
          <xdr:row>20</xdr:row>
          <xdr:rowOff>137160</xdr:rowOff>
        </xdr:to>
        <xdr:sp macro="" textlink="">
          <xdr:nvSpPr>
            <xdr:cNvPr id="5136" name="Object 16" hidden="1">
              <a:extLst>
                <a:ext uri="{63B3BB69-23CF-44E3-9099-C40C66FF867C}">
                  <a14:compatExt spid="_x0000_s5136"/>
                </a:ext>
              </a:extLst>
            </xdr:cNvPr>
            <xdr:cNvSpPr/>
          </xdr:nvSpPr>
          <xdr:spPr bwMode="auto">
            <a:xfrm>
              <a:off x="0" y="0"/>
              <a:ext cx="0" cy="0"/>
            </a:xfrm>
            <a:prstGeom prst="rect">
              <a:avLst/>
            </a:prstGeom>
            <a:solidFill>
              <a:srgbClr val="CCFFFF" mc:Ignorable="a14" a14:legacySpreadsheetColorIndex="41"/>
            </a:solidFill>
            <a:ln w="190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5</xdr:row>
          <xdr:rowOff>38100</xdr:rowOff>
        </xdr:from>
        <xdr:to>
          <xdr:col>1</xdr:col>
          <xdr:colOff>114300</xdr:colOff>
          <xdr:row>6</xdr:row>
          <xdr:rowOff>22860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6</xdr:row>
          <xdr:rowOff>182880</xdr:rowOff>
        </xdr:from>
        <xdr:to>
          <xdr:col>1</xdr:col>
          <xdr:colOff>114300</xdr:colOff>
          <xdr:row>7</xdr:row>
          <xdr:rowOff>175260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8</xdr:row>
          <xdr:rowOff>137160</xdr:rowOff>
        </xdr:from>
        <xdr:to>
          <xdr:col>1</xdr:col>
          <xdr:colOff>114300</xdr:colOff>
          <xdr:row>9</xdr:row>
          <xdr:rowOff>121920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10</xdr:row>
          <xdr:rowOff>182880</xdr:rowOff>
        </xdr:from>
        <xdr:to>
          <xdr:col>1</xdr:col>
          <xdr:colOff>114300</xdr:colOff>
          <xdr:row>11</xdr:row>
          <xdr:rowOff>175260</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12</xdr:row>
          <xdr:rowOff>121920</xdr:rowOff>
        </xdr:from>
        <xdr:to>
          <xdr:col>1</xdr:col>
          <xdr:colOff>114300</xdr:colOff>
          <xdr:row>13</xdr:row>
          <xdr:rowOff>106680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14</xdr:row>
          <xdr:rowOff>60960</xdr:rowOff>
        </xdr:from>
        <xdr:to>
          <xdr:col>1</xdr:col>
          <xdr:colOff>114300</xdr:colOff>
          <xdr:row>15</xdr:row>
          <xdr:rowOff>76200</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16</xdr:row>
          <xdr:rowOff>60960</xdr:rowOff>
        </xdr:from>
        <xdr:to>
          <xdr:col>1</xdr:col>
          <xdr:colOff>114300</xdr:colOff>
          <xdr:row>17</xdr:row>
          <xdr:rowOff>76200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18</xdr:row>
          <xdr:rowOff>60960</xdr:rowOff>
        </xdr:from>
        <xdr:to>
          <xdr:col>1</xdr:col>
          <xdr:colOff>114300</xdr:colOff>
          <xdr:row>19</xdr:row>
          <xdr:rowOff>76200</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45720</xdr:colOff>
      <xdr:row>36</xdr:row>
      <xdr:rowOff>160020</xdr:rowOff>
    </xdr:from>
    <xdr:to>
      <xdr:col>14</xdr:col>
      <xdr:colOff>114300</xdr:colOff>
      <xdr:row>56</xdr:row>
      <xdr:rowOff>114300</xdr:rowOff>
    </xdr:to>
    <xdr:pic>
      <xdr:nvPicPr>
        <xdr:cNvPr id="6146"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7160" y="8389620"/>
          <a:ext cx="7833360" cy="4373880"/>
        </a:xfrm>
        <a:prstGeom prst="rect">
          <a:avLst/>
        </a:prstGeom>
        <a:noFill/>
        <a:ln w="1">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68580</xdr:colOff>
          <xdr:row>0</xdr:row>
          <xdr:rowOff>114300</xdr:rowOff>
        </xdr:from>
        <xdr:to>
          <xdr:col>15</xdr:col>
          <xdr:colOff>0</xdr:colOff>
          <xdr:row>35</xdr:row>
          <xdr:rowOff>68580</xdr:rowOff>
        </xdr:to>
        <xdr:sp macro="" textlink="">
          <xdr:nvSpPr>
            <xdr:cNvPr id="6145" name="Object 1" hidden="1">
              <a:extLst>
                <a:ext uri="{63B3BB69-23CF-44E3-9099-C40C66FF867C}">
                  <a14:compatExt spid="_x0000_s6145"/>
                </a:ext>
              </a:extLst>
            </xdr:cNvPr>
            <xdr:cNvSpPr/>
          </xdr:nvSpPr>
          <xdr:spPr bwMode="auto">
            <a:xfrm>
              <a:off x="0" y="0"/>
              <a:ext cx="0" cy="0"/>
            </a:xfrm>
            <a:prstGeom prst="rect">
              <a:avLst/>
            </a:prstGeom>
            <a:gradFill rotWithShape="1">
              <a:gsLst>
                <a:gs pos="0">
                  <a:srgbClr val="99CCFF" mc:Ignorable="a14" a14:legacySpreadsheetColorIndex="44">
                    <a:alpha val="57001"/>
                  </a:srgbClr>
                </a:gs>
                <a:gs pos="100000">
                  <a:srgbClr val="84B0DC" mc:Ignorable="a14" a14:legacySpreadsheetColorIndex="44">
                    <a:gamma/>
                    <a:shade val="86275"/>
                    <a:invGamma/>
                  </a:srgbClr>
                </a:gs>
              </a:gsLst>
              <a:lin ang="5400000" scaled="1"/>
            </a:gradFill>
            <a:ln w="19050">
              <a:solidFill>
                <a:srgbClr val="000080" mc:Ignorable="a14" a14:legacySpreadsheetColorIndex="32"/>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25</xdr:row>
          <xdr:rowOff>99060</xdr:rowOff>
        </xdr:from>
        <xdr:to>
          <xdr:col>6</xdr:col>
          <xdr:colOff>685800</xdr:colOff>
          <xdr:row>32</xdr:row>
          <xdr:rowOff>0</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solidFill>
              <a:srgbClr val="FFFFCC" mc:Ignorable="a14" a14:legacySpreadsheetColorIndex="26"/>
            </a:solidFill>
            <a:ln w="12700">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238760</xdr:colOff>
      <xdr:row>0</xdr:row>
      <xdr:rowOff>157480</xdr:rowOff>
    </xdr:from>
    <xdr:to>
      <xdr:col>15</xdr:col>
      <xdr:colOff>395180</xdr:colOff>
      <xdr:row>35</xdr:row>
      <xdr:rowOff>26894</xdr:rowOff>
    </xdr:to>
    <xdr:pic>
      <xdr:nvPicPr>
        <xdr:cNvPr id="2" name="Picture 1"/>
        <xdr:cNvPicPr>
          <a:picLocks noChangeAspect="1"/>
        </xdr:cNvPicPr>
      </xdr:nvPicPr>
      <xdr:blipFill>
        <a:blip xmlns:r="http://schemas.openxmlformats.org/officeDocument/2006/relationships" r:embed="rId1" cstate="print"/>
        <a:stretch>
          <a:fillRect/>
        </a:stretch>
      </xdr:blipFill>
      <xdr:spPr>
        <a:xfrm>
          <a:off x="238760" y="157480"/>
          <a:ext cx="9703832" cy="6772238"/>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441960</xdr:colOff>
      <xdr:row>0</xdr:row>
      <xdr:rowOff>152400</xdr:rowOff>
    </xdr:from>
    <xdr:to>
      <xdr:col>16</xdr:col>
      <xdr:colOff>412246</xdr:colOff>
      <xdr:row>59</xdr:row>
      <xdr:rowOff>126498</xdr:rowOff>
    </xdr:to>
    <xdr:grpSp>
      <xdr:nvGrpSpPr>
        <xdr:cNvPr id="4" name="Group 3">
          <a:hlinkClick xmlns:r="http://schemas.openxmlformats.org/officeDocument/2006/relationships" r:id="rId1"/>
        </xdr:cNvPr>
        <xdr:cNvGrpSpPr/>
      </xdr:nvGrpSpPr>
      <xdr:grpSpPr>
        <a:xfrm>
          <a:off x="1051560" y="152400"/>
          <a:ext cx="9114286" cy="11663178"/>
          <a:chOff x="1051560" y="152400"/>
          <a:chExt cx="9114286" cy="11663178"/>
        </a:xfrm>
      </xdr:grpSpPr>
      <xdr:pic>
        <xdr:nvPicPr>
          <xdr:cNvPr id="2" name="Picture 1"/>
          <xdr:cNvPicPr>
            <a:picLocks noChangeAspect="1"/>
          </xdr:cNvPicPr>
        </xdr:nvPicPr>
        <xdr:blipFill>
          <a:blip xmlns:r="http://schemas.openxmlformats.org/officeDocument/2006/relationships" r:embed="rId2"/>
          <a:stretch>
            <a:fillRect/>
          </a:stretch>
        </xdr:blipFill>
        <xdr:spPr>
          <a:xfrm>
            <a:off x="1059180" y="152400"/>
            <a:ext cx="9095238" cy="2571429"/>
          </a:xfrm>
          <a:prstGeom prst="rect">
            <a:avLst/>
          </a:prstGeom>
        </xdr:spPr>
      </xdr:pic>
      <xdr:pic>
        <xdr:nvPicPr>
          <xdr:cNvPr id="3" name="Picture 2"/>
          <xdr:cNvPicPr>
            <a:picLocks noChangeAspect="1"/>
          </xdr:cNvPicPr>
        </xdr:nvPicPr>
        <xdr:blipFill>
          <a:blip xmlns:r="http://schemas.openxmlformats.org/officeDocument/2006/relationships" r:embed="rId3"/>
          <a:stretch>
            <a:fillRect/>
          </a:stretch>
        </xdr:blipFill>
        <xdr:spPr>
          <a:xfrm>
            <a:off x="1051560" y="2720340"/>
            <a:ext cx="9114286" cy="909523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283030</xdr:colOff>
      <xdr:row>0</xdr:row>
      <xdr:rowOff>54428</xdr:rowOff>
    </xdr:from>
    <xdr:to>
      <xdr:col>1</xdr:col>
      <xdr:colOff>1854409</xdr:colOff>
      <xdr:row>5</xdr:row>
      <xdr:rowOff>206829</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4659" y="54428"/>
          <a:ext cx="1571379" cy="2318658"/>
        </a:xfrm>
        <a:prstGeom prst="rect">
          <a:avLst/>
        </a:prstGeom>
      </xdr:spPr>
    </xdr:pic>
    <xdr:clientData/>
  </xdr:twoCellAnchor>
  <xdr:twoCellAnchor editAs="oneCell">
    <xdr:from>
      <xdr:col>9</xdr:col>
      <xdr:colOff>326570</xdr:colOff>
      <xdr:row>36</xdr:row>
      <xdr:rowOff>54427</xdr:rowOff>
    </xdr:from>
    <xdr:to>
      <xdr:col>10</xdr:col>
      <xdr:colOff>2536370</xdr:colOff>
      <xdr:row>62</xdr:row>
      <xdr:rowOff>104502</xdr:rowOff>
    </xdr:to>
    <xdr:pic>
      <xdr:nvPicPr>
        <xdr:cNvPr id="3" name="Picture 2"/>
        <xdr:cNvPicPr>
          <a:picLocks noChangeAspect="1"/>
        </xdr:cNvPicPr>
      </xdr:nvPicPr>
      <xdr:blipFill>
        <a:blip xmlns:r="http://schemas.openxmlformats.org/officeDocument/2006/relationships" r:embed="rId3"/>
        <a:stretch>
          <a:fillRect/>
        </a:stretch>
      </xdr:blipFill>
      <xdr:spPr>
        <a:xfrm>
          <a:off x="12115799" y="9938656"/>
          <a:ext cx="2536371" cy="5580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eter/Documents/0%20Robbins%20Him/01%20Peter's%20Backup/_Excel/00%20Primary%20Files/Peter/Budget&amp;Sav2Pay&amp;Au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ter.TPMG/Documents/0%20Robbins%20Him/01%20Peter's%20Backup/1Excel/1%20TPMG/1TPS/TPS%20Budget%20and%20Bill%20Pa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amp; L"/>
      <sheetName val="Gas Milaege"/>
      <sheetName val="Investments"/>
      <sheetName val="Stocks"/>
      <sheetName val="Canada"/>
      <sheetName val="CC"/>
      <sheetName val="1Homebudget"/>
      <sheetName val="Bikes"/>
      <sheetName val="Ins Auto &amp; Home"/>
      <sheetName val="Save2Pay"/>
      <sheetName val="Anniversary"/>
      <sheetName val="Birthdays"/>
      <sheetName val="Birthdays (2)"/>
      <sheetName val="Birthdays Chron"/>
      <sheetName val="Birthday by month"/>
      <sheetName val="Gifts"/>
      <sheetName val="Auto Data"/>
      <sheetName val="SCE &amp; City of Full"/>
      <sheetName val="Balance Sheet"/>
      <sheetName val="Housing Starts 1"/>
      <sheetName val="Housing Starts 2"/>
      <sheetName val="COFI Index"/>
      <sheetName val="P &amp; K Housing Allowance-II"/>
      <sheetName val="CEU's"/>
      <sheetName val="P &amp; K Housing Allowance-II JM"/>
      <sheetName val="P &amp; K Housing Allowance"/>
      <sheetName val="HSA Illustration"/>
      <sheetName val="Auto Hx"/>
      <sheetName val="Health"/>
      <sheetName val="Health 2"/>
      <sheetName val="WSJ Prime Index"/>
      <sheetName val="Old Auto &amp; Home"/>
      <sheetName val="Family Trust Info"/>
      <sheetName val="Invest Prop"/>
      <sheetName val="BMW"/>
    </sheetNames>
    <sheetDataSet>
      <sheetData sheetId="0"/>
      <sheetData sheetId="1"/>
      <sheetData sheetId="2"/>
      <sheetData sheetId="3"/>
      <sheetData sheetId="4"/>
      <sheetData sheetId="5"/>
      <sheetData sheetId="6">
        <row r="21">
          <cell r="C21">
            <v>3835.8</v>
          </cell>
        </row>
        <row r="22">
          <cell r="C22">
            <v>0</v>
          </cell>
        </row>
        <row r="23">
          <cell r="C23">
            <v>254.08333333333334</v>
          </cell>
        </row>
        <row r="24">
          <cell r="C24">
            <v>585.33333333333337</v>
          </cell>
        </row>
        <row r="25">
          <cell r="C25">
            <v>400</v>
          </cell>
        </row>
        <row r="26">
          <cell r="C26">
            <v>58</v>
          </cell>
        </row>
        <row r="27">
          <cell r="C27">
            <v>125</v>
          </cell>
        </row>
        <row r="28">
          <cell r="C28">
            <v>200</v>
          </cell>
        </row>
        <row r="29">
          <cell r="C29">
            <v>40</v>
          </cell>
        </row>
        <row r="30">
          <cell r="C30">
            <v>85</v>
          </cell>
        </row>
        <row r="31">
          <cell r="C31">
            <v>0</v>
          </cell>
        </row>
        <row r="32">
          <cell r="C32">
            <v>150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fe Insurance Needs"/>
      <sheetName val="Goals"/>
      <sheetName val="Demographics"/>
      <sheetName val="Quick Budget"/>
      <sheetName val="Net Worth"/>
      <sheetName val="Net Worth Form"/>
      <sheetName val="Bill Pmt"/>
      <sheetName val="Quick"/>
      <sheetName val="Affordability"/>
      <sheetName val="Need List"/>
      <sheetName val="Title Fee"/>
      <sheetName val="Loan Modification"/>
      <sheetName val="LM FAQ"/>
      <sheetName val="Schedule_Blnk"/>
      <sheetName val="Blnk Pay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5">
          <cell r="D5">
            <v>417000</v>
          </cell>
          <cell r="H5">
            <v>4.5833333333333334E-3</v>
          </cell>
        </row>
        <row r="7">
          <cell r="D7">
            <v>30</v>
          </cell>
        </row>
        <row r="8">
          <cell r="D8">
            <v>39783</v>
          </cell>
        </row>
        <row r="9">
          <cell r="D9" t="str">
            <v>Monthly</v>
          </cell>
        </row>
        <row r="11">
          <cell r="D11">
            <v>2367.6799999999998</v>
          </cell>
        </row>
      </sheetData>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printerSettings" Target="../printerSettings/printerSettings2.bin"/><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5" Type="http://schemas.openxmlformats.org/officeDocument/2006/relationships/image" Target="../media/image2.emf"/><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oleObject" Target="../embeddings/Microsoft_Word_97_-_2003_Document2.doc"/><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oleObject" Target="../embeddings/Microsoft_Word_97_-_2003_Document3.doc"/></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image" Target="../media/image5.emf"/><Relationship Id="rId4" Type="http://schemas.openxmlformats.org/officeDocument/2006/relationships/package" Target="../embeddings/Microsoft_Word_Document1.doc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hyperlink" Target="http://www.turningpointstewardship.com/" TargetMode="External"/><Relationship Id="rId7" Type="http://schemas.openxmlformats.org/officeDocument/2006/relationships/comments" Target="../comments2.xml"/><Relationship Id="rId2" Type="http://schemas.openxmlformats.org/officeDocument/2006/relationships/hyperlink" Target="http://www.turningpointstewardship.com/" TargetMode="External"/><Relationship Id="rId1" Type="http://schemas.openxmlformats.org/officeDocument/2006/relationships/hyperlink" Target="http://www.turningpointstewardship.com/" TargetMode="External"/><Relationship Id="rId6" Type="http://schemas.openxmlformats.org/officeDocument/2006/relationships/vmlDrawing" Target="../drawings/vmlDrawing5.v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6" tint="-0.249977111117893"/>
  </sheetPr>
  <dimension ref="B1:O54"/>
  <sheetViews>
    <sheetView zoomScaleNormal="100" zoomScaleSheetLayoutView="115" workbookViewId="0"/>
  </sheetViews>
  <sheetFormatPr defaultColWidth="9.109375" defaultRowHeight="13.2"/>
  <cols>
    <col min="1" max="1" width="4.33203125" style="19" customWidth="1"/>
    <col min="2" max="14" width="9.109375" style="19"/>
    <col min="15" max="15" width="6.6640625" style="19" customWidth="1"/>
    <col min="16" max="16" width="3.6640625" style="19" customWidth="1"/>
    <col min="17" max="16384" width="9.109375" style="19"/>
  </cols>
  <sheetData>
    <row r="1" spans="2:15">
      <c r="B1" s="18"/>
      <c r="C1" s="18"/>
      <c r="D1" s="18"/>
      <c r="E1" s="18"/>
      <c r="F1" s="18"/>
      <c r="G1" s="18"/>
      <c r="H1" s="18"/>
      <c r="I1" s="18"/>
      <c r="K1" s="18"/>
      <c r="L1" s="18"/>
      <c r="M1" s="18"/>
      <c r="O1" s="18"/>
    </row>
    <row r="2" spans="2:15">
      <c r="B2" s="18"/>
      <c r="C2" s="18"/>
      <c r="D2" s="18"/>
      <c r="E2" s="18"/>
      <c r="F2" s="18"/>
      <c r="G2" s="18"/>
      <c r="H2" s="18"/>
      <c r="I2" s="18"/>
      <c r="J2" s="18"/>
      <c r="K2" s="18"/>
      <c r="L2" s="18"/>
      <c r="M2" s="18"/>
    </row>
    <row r="3" spans="2:15">
      <c r="B3" s="18"/>
      <c r="C3" s="18"/>
      <c r="D3" s="18"/>
      <c r="E3" s="18"/>
      <c r="F3" s="18"/>
      <c r="G3" s="18"/>
      <c r="H3" s="18"/>
      <c r="I3" s="18"/>
      <c r="J3" s="18"/>
      <c r="K3" s="18"/>
      <c r="L3" s="18"/>
      <c r="M3" s="18"/>
    </row>
    <row r="4" spans="2:15">
      <c r="B4" s="18"/>
      <c r="C4" s="18"/>
      <c r="D4" s="18"/>
      <c r="E4" s="18"/>
      <c r="F4" s="18"/>
      <c r="G4" s="18"/>
      <c r="H4" s="18"/>
      <c r="I4" s="18"/>
      <c r="J4" s="18"/>
      <c r="K4" s="18"/>
      <c r="L4" s="18"/>
      <c r="M4" s="18"/>
    </row>
    <row r="5" spans="2:15">
      <c r="B5" s="18"/>
      <c r="C5" s="18"/>
      <c r="D5" s="18"/>
      <c r="E5" s="18"/>
      <c r="F5" s="18"/>
      <c r="G5" s="18"/>
      <c r="H5" s="18"/>
      <c r="I5" s="18"/>
      <c r="J5" s="18"/>
      <c r="K5" s="18"/>
      <c r="L5" s="18"/>
      <c r="M5" s="18"/>
    </row>
    <row r="6" spans="2:15">
      <c r="B6" s="18"/>
      <c r="C6" s="18"/>
      <c r="D6" s="18"/>
      <c r="E6" s="18"/>
      <c r="F6" s="18"/>
      <c r="G6" s="18"/>
      <c r="H6" s="18"/>
      <c r="I6" s="18"/>
      <c r="J6" s="18"/>
      <c r="K6" s="18"/>
      <c r="L6" s="18"/>
      <c r="M6" s="18"/>
    </row>
    <row r="51" spans="5:5" ht="17.399999999999999">
      <c r="E51" s="20"/>
    </row>
    <row r="52" spans="5:5" ht="17.399999999999999">
      <c r="E52" s="20"/>
    </row>
    <row r="54" spans="5:5" ht="17.399999999999999">
      <c r="E54" s="20"/>
    </row>
  </sheetData>
  <sheetProtection password="CC78" sheet="1" objects="1" scenarios="1" selectLockedCells="1"/>
  <pageMargins left="0.5" right="0.5" top="0.5" bottom="0.5" header="0.3" footer="0.3"/>
  <pageSetup scale="71" orientation="portrait" r:id="rId1"/>
  <drawing r:id="rId2"/>
  <legacyDrawing r:id="rId3"/>
  <oleObjects>
    <mc:AlternateContent xmlns:mc="http://schemas.openxmlformats.org/markup-compatibility/2006">
      <mc:Choice Requires="x14">
        <oleObject progId="Word.Document.8" shapeId="4097" r:id="rId4">
          <objectPr defaultSize="0" autoPict="0" r:id="rId5">
            <anchor moveWithCells="1">
              <from>
                <xdr:col>1</xdr:col>
                <xdr:colOff>0</xdr:colOff>
                <xdr:row>1</xdr:row>
                <xdr:rowOff>60960</xdr:rowOff>
              </from>
              <to>
                <xdr:col>14</xdr:col>
                <xdr:colOff>419100</xdr:colOff>
                <xdr:row>63</xdr:row>
                <xdr:rowOff>99060</xdr:rowOff>
              </to>
            </anchor>
          </objectPr>
        </oleObject>
      </mc:Choice>
      <mc:Fallback>
        <oleObject progId="Word.Document.8" shapeId="409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G28"/>
  <sheetViews>
    <sheetView zoomScale="85" zoomScaleNormal="85" workbookViewId="0">
      <selection sqref="A1:B1"/>
    </sheetView>
  </sheetViews>
  <sheetFormatPr defaultColWidth="8.88671875" defaultRowHeight="15.6"/>
  <cols>
    <col min="1" max="1" width="19.44140625" style="214" bestFit="1" customWidth="1"/>
    <col min="2" max="7" width="25.77734375" style="214" customWidth="1"/>
    <col min="8" max="8" width="23.88671875" style="214" customWidth="1"/>
    <col min="9" max="9" width="12.33203125" style="214" customWidth="1"/>
    <col min="10" max="10" width="7.6640625" style="214" customWidth="1"/>
    <col min="11" max="11" width="10.44140625" style="214" customWidth="1"/>
    <col min="12" max="12" width="11.44140625" style="214" customWidth="1"/>
    <col min="13" max="13" width="11.21875" style="214" customWidth="1"/>
    <col min="14" max="14" width="10.44140625" style="214" customWidth="1"/>
    <col min="15" max="15" width="17" style="214" customWidth="1"/>
    <col min="16" max="16384" width="8.88671875" style="214"/>
  </cols>
  <sheetData>
    <row r="1" spans="1:7" ht="24" thickBot="1">
      <c r="A1" s="464"/>
      <c r="B1" s="465"/>
      <c r="C1" s="179"/>
      <c r="D1" s="180"/>
      <c r="E1" s="180"/>
      <c r="F1" s="180"/>
      <c r="G1" s="181"/>
    </row>
    <row r="2" spans="1:7" ht="16.2" thickBot="1">
      <c r="A2" s="159"/>
      <c r="B2" s="164" t="s">
        <v>124</v>
      </c>
      <c r="C2" s="162" t="s">
        <v>125</v>
      </c>
      <c r="D2" s="162" t="s">
        <v>126</v>
      </c>
      <c r="E2" s="162" t="s">
        <v>127</v>
      </c>
      <c r="F2" s="162" t="s">
        <v>128</v>
      </c>
      <c r="G2" s="163" t="s">
        <v>129</v>
      </c>
    </row>
    <row r="3" spans="1:7">
      <c r="A3" s="160" t="s">
        <v>35</v>
      </c>
      <c r="B3" s="165"/>
      <c r="C3" s="166"/>
      <c r="D3" s="166"/>
      <c r="E3" s="166"/>
      <c r="F3" s="166"/>
      <c r="G3" s="167"/>
    </row>
    <row r="4" spans="1:7">
      <c r="A4" s="161" t="s">
        <v>33</v>
      </c>
      <c r="B4" s="168"/>
      <c r="C4" s="169"/>
      <c r="D4" s="169"/>
      <c r="E4" s="169"/>
      <c r="F4" s="169"/>
      <c r="G4" s="170"/>
    </row>
    <row r="5" spans="1:7">
      <c r="A5" s="161" t="s">
        <v>34</v>
      </c>
      <c r="B5" s="168"/>
      <c r="C5" s="169"/>
      <c r="D5" s="169"/>
      <c r="E5" s="169"/>
      <c r="F5" s="169"/>
      <c r="G5" s="170"/>
    </row>
    <row r="6" spans="1:7">
      <c r="A6" s="161" t="s">
        <v>120</v>
      </c>
      <c r="B6" s="168"/>
      <c r="C6" s="169"/>
      <c r="D6" s="169"/>
      <c r="E6" s="169"/>
      <c r="F6" s="169"/>
      <c r="G6" s="170"/>
    </row>
    <row r="7" spans="1:7">
      <c r="A7" s="161" t="s">
        <v>121</v>
      </c>
      <c r="B7" s="168"/>
      <c r="C7" s="169"/>
      <c r="D7" s="169"/>
      <c r="E7" s="169"/>
      <c r="F7" s="169"/>
      <c r="G7" s="170"/>
    </row>
    <row r="8" spans="1:7">
      <c r="A8" s="161" t="s">
        <v>136</v>
      </c>
      <c r="B8" s="215"/>
      <c r="C8" s="216"/>
      <c r="D8" s="216"/>
      <c r="E8" s="216"/>
      <c r="F8" s="216"/>
      <c r="G8" s="217"/>
    </row>
    <row r="9" spans="1:7">
      <c r="A9" s="161" t="s">
        <v>137</v>
      </c>
      <c r="B9" s="341"/>
      <c r="C9" s="342"/>
      <c r="D9" s="342"/>
      <c r="E9" s="342"/>
      <c r="F9" s="342"/>
      <c r="G9" s="343"/>
    </row>
    <row r="10" spans="1:7">
      <c r="A10" s="161" t="s">
        <v>122</v>
      </c>
      <c r="B10" s="357"/>
      <c r="C10" s="358"/>
      <c r="D10" s="358"/>
      <c r="E10" s="358"/>
      <c r="F10" s="358"/>
      <c r="G10" s="359"/>
    </row>
    <row r="11" spans="1:7">
      <c r="A11" s="161" t="s">
        <v>113</v>
      </c>
      <c r="B11" s="168"/>
      <c r="C11" s="169"/>
      <c r="D11" s="169"/>
      <c r="E11" s="169"/>
      <c r="F11" s="169"/>
      <c r="G11" s="170"/>
    </row>
    <row r="12" spans="1:7">
      <c r="A12" s="161" t="s">
        <v>114</v>
      </c>
      <c r="B12" s="171"/>
      <c r="C12" s="172"/>
      <c r="D12" s="172"/>
      <c r="E12" s="172"/>
      <c r="F12" s="172"/>
      <c r="G12" s="173"/>
    </row>
    <row r="13" spans="1:7">
      <c r="A13" s="161" t="s">
        <v>115</v>
      </c>
      <c r="B13" s="218"/>
      <c r="C13" s="219"/>
      <c r="D13" s="219"/>
      <c r="E13" s="219"/>
      <c r="F13" s="219"/>
      <c r="G13" s="220"/>
    </row>
    <row r="14" spans="1:7">
      <c r="A14" s="344" t="s">
        <v>28</v>
      </c>
      <c r="B14" s="341"/>
      <c r="C14" s="342"/>
      <c r="D14" s="342"/>
      <c r="E14" s="342"/>
      <c r="F14" s="342"/>
      <c r="G14" s="343"/>
    </row>
    <row r="15" spans="1:7" ht="16.2" thickBot="1">
      <c r="A15" s="279" t="s">
        <v>138</v>
      </c>
      <c r="B15" s="280"/>
      <c r="C15" s="281"/>
      <c r="D15" s="281"/>
      <c r="E15" s="281"/>
      <c r="F15" s="281"/>
      <c r="G15" s="282"/>
    </row>
    <row r="16" spans="1:7">
      <c r="A16" s="284" t="s">
        <v>123</v>
      </c>
      <c r="B16" s="338"/>
      <c r="C16" s="339"/>
      <c r="D16" s="339"/>
      <c r="E16" s="339"/>
      <c r="F16" s="339"/>
      <c r="G16" s="340"/>
    </row>
    <row r="17" spans="1:7" ht="16.2" thickBot="1">
      <c r="A17" s="285" t="s">
        <v>100</v>
      </c>
      <c r="B17" s="335"/>
      <c r="C17" s="336"/>
      <c r="D17" s="336"/>
      <c r="E17" s="336"/>
      <c r="F17" s="336"/>
      <c r="G17" s="337"/>
    </row>
    <row r="18" spans="1:7" ht="16.2" thickBot="1">
      <c r="A18" s="283" t="s">
        <v>119</v>
      </c>
      <c r="B18" s="354"/>
      <c r="C18" s="355"/>
      <c r="D18" s="355"/>
      <c r="E18" s="355"/>
      <c r="F18" s="355"/>
      <c r="G18" s="356"/>
    </row>
    <row r="19" spans="1:7">
      <c r="A19" s="177" t="s">
        <v>130</v>
      </c>
      <c r="B19" s="345"/>
      <c r="C19" s="346"/>
      <c r="D19" s="346"/>
      <c r="E19" s="346"/>
      <c r="F19" s="346"/>
      <c r="G19" s="347"/>
    </row>
    <row r="20" spans="1:7">
      <c r="A20" s="177" t="s">
        <v>131</v>
      </c>
      <c r="B20" s="345"/>
      <c r="C20" s="346"/>
      <c r="D20" s="346"/>
      <c r="E20" s="346"/>
      <c r="F20" s="346"/>
      <c r="G20" s="347"/>
    </row>
    <row r="21" spans="1:7" ht="16.2" thickBot="1">
      <c r="A21" s="178" t="s">
        <v>132</v>
      </c>
      <c r="B21" s="348"/>
      <c r="C21" s="349"/>
      <c r="D21" s="349"/>
      <c r="E21" s="349"/>
      <c r="F21" s="349"/>
      <c r="G21" s="350"/>
    </row>
    <row r="22" spans="1:7">
      <c r="A22" s="175" t="s">
        <v>139</v>
      </c>
      <c r="B22" s="165"/>
      <c r="C22" s="166">
        <f>+B22</f>
        <v>0</v>
      </c>
      <c r="D22" s="166">
        <f t="shared" ref="D22:G22" si="0">+C22</f>
        <v>0</v>
      </c>
      <c r="E22" s="166">
        <f t="shared" si="0"/>
        <v>0</v>
      </c>
      <c r="F22" s="166">
        <f t="shared" si="0"/>
        <v>0</v>
      </c>
      <c r="G22" s="167">
        <f t="shared" si="0"/>
        <v>0</v>
      </c>
    </row>
    <row r="23" spans="1:7" ht="16.2" thickBot="1">
      <c r="A23" s="174" t="s">
        <v>27</v>
      </c>
      <c r="B23" s="408"/>
      <c r="C23" s="409">
        <f t="shared" ref="C23:C27" si="1">+B23</f>
        <v>0</v>
      </c>
      <c r="D23" s="409">
        <f t="shared" ref="D23:G23" si="2">+C23</f>
        <v>0</v>
      </c>
      <c r="E23" s="409">
        <f t="shared" si="2"/>
        <v>0</v>
      </c>
      <c r="F23" s="409">
        <f t="shared" si="2"/>
        <v>0</v>
      </c>
      <c r="G23" s="410">
        <f t="shared" si="2"/>
        <v>0</v>
      </c>
    </row>
    <row r="24" spans="1:7">
      <c r="A24" s="175" t="s">
        <v>140</v>
      </c>
      <c r="B24" s="289"/>
      <c r="C24" s="290">
        <f t="shared" si="1"/>
        <v>0</v>
      </c>
      <c r="D24" s="290">
        <f t="shared" ref="D24:G24" si="3">+C24</f>
        <v>0</v>
      </c>
      <c r="E24" s="290">
        <f t="shared" si="3"/>
        <v>0</v>
      </c>
      <c r="F24" s="290">
        <f t="shared" si="3"/>
        <v>0</v>
      </c>
      <c r="G24" s="291">
        <f t="shared" si="3"/>
        <v>0</v>
      </c>
    </row>
    <row r="25" spans="1:7" s="222" customFormat="1" ht="16.2" thickBot="1">
      <c r="A25" s="176" t="s">
        <v>153</v>
      </c>
      <c r="B25" s="351"/>
      <c r="C25" s="352">
        <f t="shared" si="1"/>
        <v>0</v>
      </c>
      <c r="D25" s="352">
        <f t="shared" ref="D25:G25" si="4">+C25</f>
        <v>0</v>
      </c>
      <c r="E25" s="352">
        <f t="shared" si="4"/>
        <v>0</v>
      </c>
      <c r="F25" s="352">
        <f t="shared" si="4"/>
        <v>0</v>
      </c>
      <c r="G25" s="353">
        <f t="shared" si="4"/>
        <v>0</v>
      </c>
    </row>
    <row r="26" spans="1:7">
      <c r="A26" s="174" t="s">
        <v>133</v>
      </c>
      <c r="B26" s="286"/>
      <c r="C26" s="287">
        <f t="shared" si="1"/>
        <v>0</v>
      </c>
      <c r="D26" s="287">
        <f t="shared" ref="D26:G26" si="5">+C26</f>
        <v>0</v>
      </c>
      <c r="E26" s="287">
        <f t="shared" si="5"/>
        <v>0</v>
      </c>
      <c r="F26" s="287">
        <f t="shared" si="5"/>
        <v>0</v>
      </c>
      <c r="G26" s="288">
        <f t="shared" si="5"/>
        <v>0</v>
      </c>
    </row>
    <row r="27" spans="1:7" ht="16.2" thickBot="1">
      <c r="A27" s="176" t="s">
        <v>134</v>
      </c>
      <c r="B27" s="293"/>
      <c r="C27" s="294">
        <f t="shared" si="1"/>
        <v>0</v>
      </c>
      <c r="D27" s="294">
        <f t="shared" ref="D27:G27" si="6">+C27</f>
        <v>0</v>
      </c>
      <c r="E27" s="294">
        <f t="shared" si="6"/>
        <v>0</v>
      </c>
      <c r="F27" s="294">
        <f t="shared" si="6"/>
        <v>0</v>
      </c>
      <c r="G27" s="295">
        <f t="shared" si="6"/>
        <v>0</v>
      </c>
    </row>
    <row r="28" spans="1:7" ht="16.2" thickBot="1">
      <c r="B28" s="221">
        <f>SUM(B24:G24)</f>
        <v>0</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6" tint="-0.249977111117893"/>
  </sheetPr>
  <dimension ref="C1:C21"/>
  <sheetViews>
    <sheetView view="pageBreakPreview" zoomScaleNormal="115" zoomScaleSheetLayoutView="100" workbookViewId="0"/>
  </sheetViews>
  <sheetFormatPr defaultColWidth="9.109375" defaultRowHeight="15.6"/>
  <cols>
    <col min="1" max="1" width="5" style="21" customWidth="1"/>
    <col min="2" max="2" width="7.109375" style="21" customWidth="1"/>
    <col min="3" max="12" width="9.109375" style="21"/>
    <col min="13" max="13" width="9.88671875" style="21" customWidth="1"/>
    <col min="14" max="14" width="9.109375" style="21"/>
    <col min="15" max="15" width="8.88671875" style="21" customWidth="1"/>
    <col min="16" max="16384" width="9.109375" style="21"/>
  </cols>
  <sheetData>
    <row r="1" spans="3:3" ht="8.25" customHeight="1"/>
    <row r="2" spans="3:3" s="23" customFormat="1" ht="18">
      <c r="C2" s="22"/>
    </row>
    <row r="3" spans="3:3" s="23" customFormat="1" ht="18">
      <c r="C3" s="22"/>
    </row>
    <row r="4" spans="3:3" ht="18">
      <c r="C4" s="24"/>
    </row>
    <row r="5" spans="3:3" ht="18">
      <c r="C5" s="24"/>
    </row>
    <row r="6" spans="3:3" ht="18">
      <c r="C6" s="24"/>
    </row>
    <row r="7" spans="3:3" ht="18">
      <c r="C7" s="24"/>
    </row>
    <row r="8" spans="3:3" ht="18">
      <c r="C8" s="24"/>
    </row>
    <row r="9" spans="3:3" ht="18">
      <c r="C9" s="24"/>
    </row>
    <row r="10" spans="3:3" ht="18">
      <c r="C10" s="24"/>
    </row>
    <row r="11" spans="3:3" ht="18">
      <c r="C11" s="24"/>
    </row>
    <row r="12" spans="3:3" ht="18">
      <c r="C12" s="24"/>
    </row>
    <row r="13" spans="3:3" ht="18">
      <c r="C13" s="24"/>
    </row>
    <row r="14" spans="3:3" ht="18">
      <c r="C14" s="24"/>
    </row>
    <row r="21" ht="19.649999999999999" customHeight="1"/>
  </sheetData>
  <sheetProtection password="CC78" sheet="1" objects="1" scenarios="1" selectLockedCells="1"/>
  <pageMargins left="0.5" right="0.5" top="0.5" bottom="0.5" header="0.3" footer="0.3"/>
  <pageSetup scale="95" orientation="landscape" r:id="rId1"/>
  <drawing r:id="rId2"/>
  <legacyDrawing r:id="rId3"/>
  <oleObjects>
    <mc:AlternateContent xmlns:mc="http://schemas.openxmlformats.org/markup-compatibility/2006">
      <mc:Choice Requires="x14">
        <oleObject progId="Word.Document.8" shapeId="5136" r:id="rId4">
          <objectPr defaultSize="0" autoPict="0" r:id="rId5">
            <anchor moveWithCells="1">
              <from>
                <xdr:col>1</xdr:col>
                <xdr:colOff>60960</xdr:colOff>
                <xdr:row>1</xdr:row>
                <xdr:rowOff>0</xdr:rowOff>
              </from>
              <to>
                <xdr:col>14</xdr:col>
                <xdr:colOff>350520</xdr:colOff>
                <xdr:row>20</xdr:row>
                <xdr:rowOff>137160</xdr:rowOff>
              </to>
            </anchor>
          </objectPr>
        </oleObject>
      </mc:Choice>
      <mc:Fallback>
        <oleObject progId="Word.Document.8" shapeId="5136" r:id="rId4"/>
      </mc:Fallback>
    </mc:AlternateContent>
  </oleObjects>
  <mc:AlternateContent xmlns:mc="http://schemas.openxmlformats.org/markup-compatibility/2006">
    <mc:Choice Requires="x14">
      <controls>
        <mc:AlternateContent xmlns:mc="http://schemas.openxmlformats.org/markup-compatibility/2006">
          <mc:Choice Requires="x14">
            <control shapeId="5121" r:id="rId6" name="Check Box 1">
              <controlPr defaultSize="0" autoFill="0" autoLine="0" autoPict="0">
                <anchor moveWithCells="1">
                  <from>
                    <xdr:col>1</xdr:col>
                    <xdr:colOff>198120</xdr:colOff>
                    <xdr:row>1</xdr:row>
                    <xdr:rowOff>0</xdr:rowOff>
                  </from>
                  <to>
                    <xdr:col>2</xdr:col>
                    <xdr:colOff>60960</xdr:colOff>
                    <xdr:row>1</xdr:row>
                    <xdr:rowOff>175260</xdr:rowOff>
                  </to>
                </anchor>
              </controlPr>
            </control>
          </mc:Choice>
        </mc:AlternateContent>
        <mc:AlternateContent xmlns:mc="http://schemas.openxmlformats.org/markup-compatibility/2006">
          <mc:Choice Requires="x14">
            <control shapeId="5122" r:id="rId7" name="Check Box 2">
              <controlPr defaultSize="0" autoFill="0" autoLine="0" autoPict="0">
                <anchor moveWithCells="1">
                  <from>
                    <xdr:col>1</xdr:col>
                    <xdr:colOff>198120</xdr:colOff>
                    <xdr:row>1</xdr:row>
                    <xdr:rowOff>0</xdr:rowOff>
                  </from>
                  <to>
                    <xdr:col>2</xdr:col>
                    <xdr:colOff>60960</xdr:colOff>
                    <xdr:row>1</xdr:row>
                    <xdr:rowOff>175260</xdr:rowOff>
                  </to>
                </anchor>
              </controlPr>
            </control>
          </mc:Choice>
        </mc:AlternateContent>
        <mc:AlternateContent xmlns:mc="http://schemas.openxmlformats.org/markup-compatibility/2006">
          <mc:Choice Requires="x14">
            <control shapeId="5123" r:id="rId8" name="Check Box 3">
              <controlPr defaultSize="0" autoFill="0" autoLine="0" autoPict="0">
                <anchor moveWithCells="1">
                  <from>
                    <xdr:col>1</xdr:col>
                    <xdr:colOff>198120</xdr:colOff>
                    <xdr:row>1</xdr:row>
                    <xdr:rowOff>0</xdr:rowOff>
                  </from>
                  <to>
                    <xdr:col>2</xdr:col>
                    <xdr:colOff>60960</xdr:colOff>
                    <xdr:row>1</xdr:row>
                    <xdr:rowOff>175260</xdr:rowOff>
                  </to>
                </anchor>
              </controlPr>
            </control>
          </mc:Choice>
        </mc:AlternateContent>
        <mc:AlternateContent xmlns:mc="http://schemas.openxmlformats.org/markup-compatibility/2006">
          <mc:Choice Requires="x14">
            <control shapeId="5124" r:id="rId9" name="Check Box 4">
              <controlPr defaultSize="0" autoFill="0" autoLine="0" autoPict="0">
                <anchor moveWithCells="1">
                  <from>
                    <xdr:col>1</xdr:col>
                    <xdr:colOff>198120</xdr:colOff>
                    <xdr:row>1</xdr:row>
                    <xdr:rowOff>0</xdr:rowOff>
                  </from>
                  <to>
                    <xdr:col>2</xdr:col>
                    <xdr:colOff>60960</xdr:colOff>
                    <xdr:row>1</xdr:row>
                    <xdr:rowOff>175260</xdr:rowOff>
                  </to>
                </anchor>
              </controlPr>
            </control>
          </mc:Choice>
        </mc:AlternateContent>
        <mc:AlternateContent xmlns:mc="http://schemas.openxmlformats.org/markup-compatibility/2006">
          <mc:Choice Requires="x14">
            <control shapeId="5125" r:id="rId10" name="Check Box 5">
              <controlPr defaultSize="0" autoFill="0" autoLine="0" autoPict="0">
                <anchor moveWithCells="1">
                  <from>
                    <xdr:col>1</xdr:col>
                    <xdr:colOff>198120</xdr:colOff>
                    <xdr:row>1</xdr:row>
                    <xdr:rowOff>0</xdr:rowOff>
                  </from>
                  <to>
                    <xdr:col>2</xdr:col>
                    <xdr:colOff>60960</xdr:colOff>
                    <xdr:row>1</xdr:row>
                    <xdr:rowOff>175260</xdr:rowOff>
                  </to>
                </anchor>
              </controlPr>
            </control>
          </mc:Choice>
        </mc:AlternateContent>
        <mc:AlternateContent xmlns:mc="http://schemas.openxmlformats.org/markup-compatibility/2006">
          <mc:Choice Requires="x14">
            <control shapeId="5126" r:id="rId11" name="Check Box 6">
              <controlPr defaultSize="0" autoFill="0" autoLine="0" autoPict="0">
                <anchor moveWithCells="1">
                  <from>
                    <xdr:col>1</xdr:col>
                    <xdr:colOff>198120</xdr:colOff>
                    <xdr:row>1</xdr:row>
                    <xdr:rowOff>0</xdr:rowOff>
                  </from>
                  <to>
                    <xdr:col>2</xdr:col>
                    <xdr:colOff>60960</xdr:colOff>
                    <xdr:row>1</xdr:row>
                    <xdr:rowOff>175260</xdr:rowOff>
                  </to>
                </anchor>
              </controlPr>
            </control>
          </mc:Choice>
        </mc:AlternateContent>
        <mc:AlternateContent xmlns:mc="http://schemas.openxmlformats.org/markup-compatibility/2006">
          <mc:Choice Requires="x14">
            <control shapeId="5127" r:id="rId12" name="Check Box 7">
              <controlPr defaultSize="0" autoFill="0" autoLine="0" autoPict="0">
                <anchor moveWithCells="1">
                  <from>
                    <xdr:col>1</xdr:col>
                    <xdr:colOff>198120</xdr:colOff>
                    <xdr:row>1</xdr:row>
                    <xdr:rowOff>0</xdr:rowOff>
                  </from>
                  <to>
                    <xdr:col>2</xdr:col>
                    <xdr:colOff>60960</xdr:colOff>
                    <xdr:row>1</xdr:row>
                    <xdr:rowOff>175260</xdr:rowOff>
                  </to>
                </anchor>
              </controlPr>
            </control>
          </mc:Choice>
        </mc:AlternateContent>
        <mc:AlternateContent xmlns:mc="http://schemas.openxmlformats.org/markup-compatibility/2006">
          <mc:Choice Requires="x14">
            <control shapeId="5128" r:id="rId13" name="Check Box 8">
              <controlPr defaultSize="0" autoFill="0" autoLine="0" autoPict="0">
                <anchor moveWithCells="1">
                  <from>
                    <xdr:col>1</xdr:col>
                    <xdr:colOff>198120</xdr:colOff>
                    <xdr:row>1</xdr:row>
                    <xdr:rowOff>0</xdr:rowOff>
                  </from>
                  <to>
                    <xdr:col>2</xdr:col>
                    <xdr:colOff>60960</xdr:colOff>
                    <xdr:row>1</xdr:row>
                    <xdr:rowOff>175260</xdr:rowOff>
                  </to>
                </anchor>
              </controlPr>
            </control>
          </mc:Choice>
        </mc:AlternateContent>
        <mc:AlternateContent xmlns:mc="http://schemas.openxmlformats.org/markup-compatibility/2006">
          <mc:Choice Requires="x14">
            <control shapeId="5129" r:id="rId14" name="Check Box 9">
              <controlPr defaultSize="0" autoFill="0" autoLine="0" autoPict="0">
                <anchor moveWithCells="1">
                  <from>
                    <xdr:col>1</xdr:col>
                    <xdr:colOff>198120</xdr:colOff>
                    <xdr:row>1</xdr:row>
                    <xdr:rowOff>0</xdr:rowOff>
                  </from>
                  <to>
                    <xdr:col>2</xdr:col>
                    <xdr:colOff>60960</xdr:colOff>
                    <xdr:row>1</xdr:row>
                    <xdr:rowOff>175260</xdr:rowOff>
                  </to>
                </anchor>
              </controlPr>
            </control>
          </mc:Choice>
        </mc:AlternateContent>
        <mc:AlternateContent xmlns:mc="http://schemas.openxmlformats.org/markup-compatibility/2006">
          <mc:Choice Requires="x14">
            <control shapeId="5130" r:id="rId15" name="Check Box 10">
              <controlPr defaultSize="0" autoFill="0" autoLine="0" autoPict="0">
                <anchor moveWithCells="1">
                  <from>
                    <xdr:col>1</xdr:col>
                    <xdr:colOff>198120</xdr:colOff>
                    <xdr:row>1</xdr:row>
                    <xdr:rowOff>0</xdr:rowOff>
                  </from>
                  <to>
                    <xdr:col>2</xdr:col>
                    <xdr:colOff>60960</xdr:colOff>
                    <xdr:row>1</xdr:row>
                    <xdr:rowOff>175260</xdr:rowOff>
                  </to>
                </anchor>
              </controlPr>
            </control>
          </mc:Choice>
        </mc:AlternateContent>
        <mc:AlternateContent xmlns:mc="http://schemas.openxmlformats.org/markup-compatibility/2006">
          <mc:Choice Requires="x14">
            <control shapeId="5131" r:id="rId16" name="Check Box 11">
              <controlPr defaultSize="0" autoFill="0" autoLine="0" autoPict="0">
                <anchor moveWithCells="1">
                  <from>
                    <xdr:col>1</xdr:col>
                    <xdr:colOff>198120</xdr:colOff>
                    <xdr:row>1</xdr:row>
                    <xdr:rowOff>0</xdr:rowOff>
                  </from>
                  <to>
                    <xdr:col>2</xdr:col>
                    <xdr:colOff>60960</xdr:colOff>
                    <xdr:row>1</xdr:row>
                    <xdr:rowOff>175260</xdr:rowOff>
                  </to>
                </anchor>
              </controlPr>
            </control>
          </mc:Choice>
        </mc:AlternateContent>
        <mc:AlternateContent xmlns:mc="http://schemas.openxmlformats.org/markup-compatibility/2006">
          <mc:Choice Requires="x14">
            <control shapeId="5132" r:id="rId17" name="Check Box 12">
              <controlPr defaultSize="0" autoFill="0" autoLine="0" autoPict="0">
                <anchor moveWithCells="1">
                  <from>
                    <xdr:col>1</xdr:col>
                    <xdr:colOff>198120</xdr:colOff>
                    <xdr:row>1</xdr:row>
                    <xdr:rowOff>0</xdr:rowOff>
                  </from>
                  <to>
                    <xdr:col>2</xdr:col>
                    <xdr:colOff>60960</xdr:colOff>
                    <xdr:row>1</xdr:row>
                    <xdr:rowOff>175260</xdr:rowOff>
                  </to>
                </anchor>
              </controlPr>
            </control>
          </mc:Choice>
        </mc:AlternateContent>
        <mc:AlternateContent xmlns:mc="http://schemas.openxmlformats.org/markup-compatibility/2006">
          <mc:Choice Requires="x14">
            <control shapeId="5133" r:id="rId18" name="Check Box 13">
              <controlPr defaultSize="0" autoFill="0" autoLine="0" autoPict="0">
                <anchor moveWithCells="1">
                  <from>
                    <xdr:col>1</xdr:col>
                    <xdr:colOff>198120</xdr:colOff>
                    <xdr:row>1</xdr:row>
                    <xdr:rowOff>0</xdr:rowOff>
                  </from>
                  <to>
                    <xdr:col>2</xdr:col>
                    <xdr:colOff>60960</xdr:colOff>
                    <xdr:row>1</xdr:row>
                    <xdr:rowOff>175260</xdr:rowOff>
                  </to>
                </anchor>
              </controlPr>
            </control>
          </mc:Choice>
        </mc:AlternateContent>
        <mc:AlternateContent xmlns:mc="http://schemas.openxmlformats.org/markup-compatibility/2006">
          <mc:Choice Requires="x14">
            <control shapeId="5134" r:id="rId19" name="Check Box 14">
              <controlPr defaultSize="0" autoFill="0" autoLine="0" autoPict="0">
                <anchor moveWithCells="1">
                  <from>
                    <xdr:col>1</xdr:col>
                    <xdr:colOff>198120</xdr:colOff>
                    <xdr:row>1</xdr:row>
                    <xdr:rowOff>0</xdr:rowOff>
                  </from>
                  <to>
                    <xdr:col>2</xdr:col>
                    <xdr:colOff>60960</xdr:colOff>
                    <xdr:row>1</xdr:row>
                    <xdr:rowOff>175260</xdr:rowOff>
                  </to>
                </anchor>
              </controlPr>
            </control>
          </mc:Choice>
        </mc:AlternateContent>
        <mc:AlternateContent xmlns:mc="http://schemas.openxmlformats.org/markup-compatibility/2006">
          <mc:Choice Requires="x14">
            <control shapeId="5135" r:id="rId20" name="Check Box 15">
              <controlPr defaultSize="0" autoFill="0" autoLine="0" autoPict="0">
                <anchor moveWithCells="1">
                  <from>
                    <xdr:col>1</xdr:col>
                    <xdr:colOff>198120</xdr:colOff>
                    <xdr:row>1</xdr:row>
                    <xdr:rowOff>0</xdr:rowOff>
                  </from>
                  <to>
                    <xdr:col>2</xdr:col>
                    <xdr:colOff>60960</xdr:colOff>
                    <xdr:row>1</xdr:row>
                    <xdr:rowOff>175260</xdr:rowOff>
                  </to>
                </anchor>
              </controlPr>
            </control>
          </mc:Choice>
        </mc:AlternateContent>
        <mc:AlternateContent xmlns:mc="http://schemas.openxmlformats.org/markup-compatibility/2006">
          <mc:Choice Requires="x14">
            <control shapeId="5137" r:id="rId21" name="Check Box 17">
              <controlPr defaultSize="0" autoFill="0" autoLine="0" autoPict="0">
                <anchor moveWithCells="1">
                  <from>
                    <xdr:col>0</xdr:col>
                    <xdr:colOff>137160</xdr:colOff>
                    <xdr:row>5</xdr:row>
                    <xdr:rowOff>38100</xdr:rowOff>
                  </from>
                  <to>
                    <xdr:col>1</xdr:col>
                    <xdr:colOff>114300</xdr:colOff>
                    <xdr:row>6</xdr:row>
                    <xdr:rowOff>22860</xdr:rowOff>
                  </to>
                </anchor>
              </controlPr>
            </control>
          </mc:Choice>
        </mc:AlternateContent>
        <mc:AlternateContent xmlns:mc="http://schemas.openxmlformats.org/markup-compatibility/2006">
          <mc:Choice Requires="x14">
            <control shapeId="5138" r:id="rId22" name="Check Box 18">
              <controlPr defaultSize="0" autoFill="0" autoLine="0" autoPict="0">
                <anchor moveWithCells="1">
                  <from>
                    <xdr:col>0</xdr:col>
                    <xdr:colOff>137160</xdr:colOff>
                    <xdr:row>6</xdr:row>
                    <xdr:rowOff>182880</xdr:rowOff>
                  </from>
                  <to>
                    <xdr:col>1</xdr:col>
                    <xdr:colOff>114300</xdr:colOff>
                    <xdr:row>7</xdr:row>
                    <xdr:rowOff>175260</xdr:rowOff>
                  </to>
                </anchor>
              </controlPr>
            </control>
          </mc:Choice>
        </mc:AlternateContent>
        <mc:AlternateContent xmlns:mc="http://schemas.openxmlformats.org/markup-compatibility/2006">
          <mc:Choice Requires="x14">
            <control shapeId="5139" r:id="rId23" name="Check Box 19">
              <controlPr defaultSize="0" autoFill="0" autoLine="0" autoPict="0">
                <anchor moveWithCells="1">
                  <from>
                    <xdr:col>0</xdr:col>
                    <xdr:colOff>137160</xdr:colOff>
                    <xdr:row>8</xdr:row>
                    <xdr:rowOff>137160</xdr:rowOff>
                  </from>
                  <to>
                    <xdr:col>1</xdr:col>
                    <xdr:colOff>114300</xdr:colOff>
                    <xdr:row>9</xdr:row>
                    <xdr:rowOff>121920</xdr:rowOff>
                  </to>
                </anchor>
              </controlPr>
            </control>
          </mc:Choice>
        </mc:AlternateContent>
        <mc:AlternateContent xmlns:mc="http://schemas.openxmlformats.org/markup-compatibility/2006">
          <mc:Choice Requires="x14">
            <control shapeId="5140" r:id="rId24" name="Check Box 20">
              <controlPr defaultSize="0" autoFill="0" autoLine="0" autoPict="0">
                <anchor moveWithCells="1">
                  <from>
                    <xdr:col>0</xdr:col>
                    <xdr:colOff>137160</xdr:colOff>
                    <xdr:row>10</xdr:row>
                    <xdr:rowOff>182880</xdr:rowOff>
                  </from>
                  <to>
                    <xdr:col>1</xdr:col>
                    <xdr:colOff>114300</xdr:colOff>
                    <xdr:row>11</xdr:row>
                    <xdr:rowOff>175260</xdr:rowOff>
                  </to>
                </anchor>
              </controlPr>
            </control>
          </mc:Choice>
        </mc:AlternateContent>
        <mc:AlternateContent xmlns:mc="http://schemas.openxmlformats.org/markup-compatibility/2006">
          <mc:Choice Requires="x14">
            <control shapeId="5141" r:id="rId25" name="Check Box 21">
              <controlPr defaultSize="0" autoFill="0" autoLine="0" autoPict="0">
                <anchor moveWithCells="1">
                  <from>
                    <xdr:col>0</xdr:col>
                    <xdr:colOff>137160</xdr:colOff>
                    <xdr:row>12</xdr:row>
                    <xdr:rowOff>121920</xdr:rowOff>
                  </from>
                  <to>
                    <xdr:col>1</xdr:col>
                    <xdr:colOff>114300</xdr:colOff>
                    <xdr:row>13</xdr:row>
                    <xdr:rowOff>106680</xdr:rowOff>
                  </to>
                </anchor>
              </controlPr>
            </control>
          </mc:Choice>
        </mc:AlternateContent>
        <mc:AlternateContent xmlns:mc="http://schemas.openxmlformats.org/markup-compatibility/2006">
          <mc:Choice Requires="x14">
            <control shapeId="5142" r:id="rId26" name="Check Box 22">
              <controlPr defaultSize="0" autoFill="0" autoLine="0" autoPict="0">
                <anchor moveWithCells="1">
                  <from>
                    <xdr:col>0</xdr:col>
                    <xdr:colOff>137160</xdr:colOff>
                    <xdr:row>14</xdr:row>
                    <xdr:rowOff>60960</xdr:rowOff>
                  </from>
                  <to>
                    <xdr:col>1</xdr:col>
                    <xdr:colOff>114300</xdr:colOff>
                    <xdr:row>15</xdr:row>
                    <xdr:rowOff>76200</xdr:rowOff>
                  </to>
                </anchor>
              </controlPr>
            </control>
          </mc:Choice>
        </mc:AlternateContent>
        <mc:AlternateContent xmlns:mc="http://schemas.openxmlformats.org/markup-compatibility/2006">
          <mc:Choice Requires="x14">
            <control shapeId="5143" r:id="rId27" name="Check Box 23">
              <controlPr defaultSize="0" autoFill="0" autoLine="0" autoPict="0">
                <anchor moveWithCells="1">
                  <from>
                    <xdr:col>0</xdr:col>
                    <xdr:colOff>137160</xdr:colOff>
                    <xdr:row>16</xdr:row>
                    <xdr:rowOff>60960</xdr:rowOff>
                  </from>
                  <to>
                    <xdr:col>1</xdr:col>
                    <xdr:colOff>114300</xdr:colOff>
                    <xdr:row>17</xdr:row>
                    <xdr:rowOff>76200</xdr:rowOff>
                  </to>
                </anchor>
              </controlPr>
            </control>
          </mc:Choice>
        </mc:AlternateContent>
        <mc:AlternateContent xmlns:mc="http://schemas.openxmlformats.org/markup-compatibility/2006">
          <mc:Choice Requires="x14">
            <control shapeId="5144" r:id="rId28" name="Check Box 24">
              <controlPr defaultSize="0" autoFill="0" autoLine="0" autoPict="0">
                <anchor moveWithCells="1">
                  <from>
                    <xdr:col>0</xdr:col>
                    <xdr:colOff>137160</xdr:colOff>
                    <xdr:row>18</xdr:row>
                    <xdr:rowOff>60960</xdr:rowOff>
                  </from>
                  <to>
                    <xdr:col>1</xdr:col>
                    <xdr:colOff>114300</xdr:colOff>
                    <xdr:row>19</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6" tint="-0.249977111117893"/>
  </sheetPr>
  <dimension ref="B1:N41"/>
  <sheetViews>
    <sheetView topLeftCell="A4" zoomScaleNormal="100" zoomScaleSheetLayoutView="100" workbookViewId="0"/>
  </sheetViews>
  <sheetFormatPr defaultColWidth="9.109375" defaultRowHeight="18"/>
  <cols>
    <col min="1" max="1" width="1.33203125" style="26" customWidth="1"/>
    <col min="2" max="2" width="3.88671875" style="27" bestFit="1" customWidth="1"/>
    <col min="3" max="15" width="9.109375" style="26"/>
    <col min="16" max="16" width="4.44140625" style="26" customWidth="1"/>
    <col min="17" max="16384" width="9.109375" style="26"/>
  </cols>
  <sheetData>
    <row r="1" spans="3:14">
      <c r="C1" s="25"/>
      <c r="D1" s="25"/>
      <c r="E1" s="25"/>
      <c r="F1" s="25"/>
      <c r="G1" s="25"/>
      <c r="H1" s="25"/>
      <c r="I1" s="25"/>
      <c r="J1" s="25"/>
      <c r="K1" s="25"/>
      <c r="L1" s="25"/>
      <c r="M1" s="25"/>
      <c r="N1" s="25"/>
    </row>
    <row r="2" spans="3:14">
      <c r="C2" s="25"/>
      <c r="D2" s="25"/>
      <c r="E2" s="25"/>
      <c r="F2" s="25"/>
      <c r="G2" s="25"/>
      <c r="H2" s="25"/>
      <c r="I2" s="25"/>
      <c r="J2" s="25"/>
      <c r="K2" s="25"/>
      <c r="L2" s="25"/>
      <c r="M2" s="25"/>
      <c r="N2" s="25"/>
    </row>
    <row r="41" ht="6" customHeight="1"/>
  </sheetData>
  <sheetProtection password="CC78" sheet="1" objects="1" scenarios="1" selectLockedCells="1"/>
  <pageMargins left="0.5" right="0.5" top="0.5" bottom="0.5" header="0.3" footer="0.3"/>
  <pageSetup scale="77" orientation="portrait" r:id="rId1"/>
  <drawing r:id="rId2"/>
  <legacyDrawing r:id="rId3"/>
  <oleObjects>
    <mc:AlternateContent xmlns:mc="http://schemas.openxmlformats.org/markup-compatibility/2006">
      <mc:Choice Requires="x14">
        <oleObject progId="Word.Document.8" shapeId="6145" r:id="rId4">
          <objectPr defaultSize="0" autoPict="0" r:id="rId5">
            <anchor moveWithCells="1">
              <from>
                <xdr:col>1</xdr:col>
                <xdr:colOff>68580</xdr:colOff>
                <xdr:row>0</xdr:row>
                <xdr:rowOff>114300</xdr:rowOff>
              </from>
              <to>
                <xdr:col>15</xdr:col>
                <xdr:colOff>0</xdr:colOff>
                <xdr:row>35</xdr:row>
                <xdr:rowOff>68580</xdr:rowOff>
              </to>
            </anchor>
          </objectPr>
        </oleObject>
      </mc:Choice>
      <mc:Fallback>
        <oleObject progId="Word.Document.8" shapeId="6145"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6" tint="-0.249977111117893"/>
  </sheetPr>
  <dimension ref="A1:Z69"/>
  <sheetViews>
    <sheetView zoomScale="85" zoomScaleNormal="85" workbookViewId="0">
      <selection activeCell="B3" sqref="B3:C4"/>
    </sheetView>
  </sheetViews>
  <sheetFormatPr defaultColWidth="9.109375" defaultRowHeight="18"/>
  <cols>
    <col min="1" max="2" width="3.109375" style="28" customWidth="1"/>
    <col min="3" max="3" width="50.33203125" style="28" bestFit="1" customWidth="1"/>
    <col min="4" max="4" width="11.33203125" style="28" hidden="1" customWidth="1"/>
    <col min="5" max="5" width="12.44140625" style="28" customWidth="1"/>
    <col min="6" max="6" width="11.88671875" style="28" customWidth="1"/>
    <col min="7" max="7" width="15" style="28" customWidth="1"/>
    <col min="8" max="8" width="3.6640625" style="28" customWidth="1"/>
    <col min="9" max="9" width="3.109375" style="28" customWidth="1"/>
    <col min="10" max="11" width="9.109375" style="28"/>
    <col min="12" max="12" width="11.21875" style="28" customWidth="1"/>
    <col min="13" max="13" width="11.44140625" style="28" customWidth="1"/>
    <col min="14" max="14" width="2.33203125" style="28" customWidth="1"/>
    <col min="15" max="16384" width="9.109375" style="28"/>
  </cols>
  <sheetData>
    <row r="1" spans="1:26" ht="12.75" customHeight="1" thickBot="1">
      <c r="A1" s="24"/>
      <c r="B1" s="24"/>
      <c r="C1" s="24"/>
      <c r="D1" s="24"/>
      <c r="E1" s="24"/>
      <c r="F1" s="24"/>
      <c r="G1" s="24"/>
      <c r="H1" s="24"/>
      <c r="I1" s="24"/>
      <c r="J1" s="24"/>
      <c r="K1" s="24"/>
      <c r="L1" s="24"/>
      <c r="M1" s="24"/>
      <c r="N1" s="24"/>
      <c r="O1" s="24"/>
      <c r="P1" s="24"/>
      <c r="Q1" s="24"/>
      <c r="R1" s="24"/>
      <c r="S1" s="24"/>
      <c r="T1" s="24"/>
      <c r="U1" s="24"/>
      <c r="V1" s="24"/>
      <c r="W1" s="24"/>
      <c r="X1" s="24"/>
      <c r="Y1" s="24"/>
      <c r="Z1" s="24"/>
    </row>
    <row r="2" spans="1:26" ht="12.75" customHeight="1">
      <c r="A2" s="24"/>
      <c r="B2" s="29"/>
      <c r="C2" s="30"/>
      <c r="D2" s="30"/>
      <c r="E2" s="30"/>
      <c r="F2" s="30"/>
      <c r="G2" s="30"/>
      <c r="H2" s="31"/>
      <c r="I2" s="24"/>
      <c r="J2" s="24"/>
      <c r="K2" s="24"/>
      <c r="L2" s="24"/>
      <c r="M2" s="24"/>
      <c r="N2" s="24"/>
      <c r="O2" s="24"/>
      <c r="P2" s="24"/>
      <c r="Q2" s="24"/>
      <c r="R2" s="24"/>
      <c r="S2" s="24"/>
      <c r="T2" s="24"/>
      <c r="U2" s="24"/>
      <c r="V2" s="24"/>
      <c r="W2" s="24"/>
      <c r="X2" s="24"/>
      <c r="Y2" s="24"/>
      <c r="Z2" s="24"/>
    </row>
    <row r="3" spans="1:26">
      <c r="A3" s="24"/>
      <c r="B3" s="32"/>
      <c r="C3" s="33"/>
      <c r="D3" s="34" t="s">
        <v>36</v>
      </c>
      <c r="E3" s="34" t="s">
        <v>1</v>
      </c>
      <c r="F3" s="34" t="s">
        <v>2</v>
      </c>
      <c r="G3" s="34" t="s">
        <v>3</v>
      </c>
      <c r="H3" s="35"/>
      <c r="I3" s="24"/>
      <c r="J3" s="36"/>
      <c r="K3" s="36"/>
      <c r="L3" s="36"/>
      <c r="M3" s="36"/>
      <c r="N3" s="24"/>
      <c r="O3" s="24"/>
      <c r="P3" s="24"/>
      <c r="Q3" s="24"/>
      <c r="R3" s="24"/>
      <c r="S3" s="24"/>
      <c r="T3" s="24"/>
      <c r="U3" s="24"/>
      <c r="V3" s="24"/>
      <c r="W3" s="24"/>
      <c r="X3" s="24"/>
      <c r="Y3" s="24"/>
      <c r="Z3" s="24"/>
    </row>
    <row r="4" spans="1:26" ht="32.4" thickBot="1">
      <c r="A4" s="24"/>
      <c r="B4" s="32"/>
      <c r="C4" s="33"/>
      <c r="D4" s="37" t="s">
        <v>37</v>
      </c>
      <c r="E4" s="34"/>
      <c r="F4" s="34"/>
      <c r="G4" s="34"/>
      <c r="H4" s="35"/>
      <c r="I4" s="24"/>
      <c r="J4" s="36"/>
      <c r="K4" s="36"/>
      <c r="L4" s="36"/>
      <c r="M4" s="36"/>
      <c r="N4" s="24"/>
      <c r="O4" s="24"/>
      <c r="P4" s="24"/>
      <c r="Q4" s="24"/>
      <c r="R4" s="24"/>
      <c r="S4" s="24"/>
      <c r="T4" s="24"/>
      <c r="U4" s="24"/>
      <c r="V4" s="24"/>
      <c r="W4" s="24"/>
      <c r="X4" s="24"/>
      <c r="Y4" s="24"/>
      <c r="Z4" s="24"/>
    </row>
    <row r="5" spans="1:26" ht="19.649999999999999" customHeight="1" thickBot="1">
      <c r="A5" s="24"/>
      <c r="B5" s="32"/>
      <c r="C5" s="38" t="s">
        <v>38</v>
      </c>
      <c r="D5" s="39">
        <v>3</v>
      </c>
      <c r="E5" s="40">
        <v>5</v>
      </c>
      <c r="F5" s="153" t="s">
        <v>5</v>
      </c>
      <c r="G5" s="154" t="s">
        <v>5</v>
      </c>
      <c r="H5" s="35"/>
      <c r="I5" s="24"/>
      <c r="J5" s="433" t="s">
        <v>39</v>
      </c>
      <c r="K5" s="434"/>
      <c r="L5" s="434"/>
      <c r="M5" s="435"/>
      <c r="N5" s="24"/>
      <c r="O5" s="24"/>
      <c r="P5" s="24"/>
      <c r="Q5" s="24"/>
      <c r="R5" s="24"/>
      <c r="S5" s="24"/>
      <c r="T5" s="24"/>
      <c r="U5" s="24"/>
      <c r="V5" s="24"/>
      <c r="W5" s="24"/>
      <c r="X5" s="24"/>
      <c r="Y5" s="24"/>
      <c r="Z5" s="24"/>
    </row>
    <row r="6" spans="1:26">
      <c r="A6" s="24"/>
      <c r="B6" s="32"/>
      <c r="C6" s="38" t="s">
        <v>40</v>
      </c>
      <c r="D6" s="42"/>
      <c r="E6" s="43"/>
      <c r="F6" s="44"/>
      <c r="G6" s="41" t="s">
        <v>5</v>
      </c>
      <c r="H6" s="35"/>
      <c r="I6" s="24"/>
      <c r="J6" s="436" t="s">
        <v>14</v>
      </c>
      <c r="K6" s="437"/>
      <c r="L6" s="438"/>
      <c r="M6" s="45" t="s">
        <v>15</v>
      </c>
      <c r="N6" s="24"/>
      <c r="O6" s="24"/>
      <c r="P6" s="24"/>
      <c r="Q6" s="24"/>
      <c r="R6" s="24"/>
      <c r="S6" s="24"/>
      <c r="T6" s="24"/>
      <c r="U6" s="24"/>
      <c r="V6" s="24"/>
      <c r="W6" s="24"/>
      <c r="X6" s="24"/>
      <c r="Y6" s="24"/>
      <c r="Z6" s="24"/>
    </row>
    <row r="7" spans="1:26">
      <c r="A7" s="24"/>
      <c r="B7" s="32"/>
      <c r="C7" s="38" t="s">
        <v>8</v>
      </c>
      <c r="D7" s="46" t="s">
        <v>41</v>
      </c>
      <c r="E7" s="47" t="s">
        <v>41</v>
      </c>
      <c r="F7" s="48" t="s">
        <v>41</v>
      </c>
      <c r="G7" s="49" t="s">
        <v>41</v>
      </c>
      <c r="H7" s="35"/>
      <c r="I7" s="24"/>
      <c r="J7" s="427" t="s">
        <v>42</v>
      </c>
      <c r="K7" s="428"/>
      <c r="L7" s="429"/>
      <c r="M7" s="50">
        <v>90</v>
      </c>
      <c r="N7" s="24"/>
      <c r="O7" s="24"/>
      <c r="P7" s="24"/>
      <c r="Q7" s="24"/>
      <c r="R7" s="24"/>
      <c r="S7" s="24"/>
      <c r="T7" s="24"/>
      <c r="U7" s="24"/>
      <c r="V7" s="24"/>
      <c r="W7" s="24"/>
      <c r="X7" s="24"/>
      <c r="Y7" s="24"/>
      <c r="Z7" s="24"/>
    </row>
    <row r="8" spans="1:26">
      <c r="A8" s="24"/>
      <c r="B8" s="32"/>
      <c r="C8" s="38" t="s">
        <v>10</v>
      </c>
      <c r="D8" s="46" t="s">
        <v>41</v>
      </c>
      <c r="E8" s="47" t="s">
        <v>41</v>
      </c>
      <c r="F8" s="48" t="s">
        <v>41</v>
      </c>
      <c r="G8" s="49" t="s">
        <v>41</v>
      </c>
      <c r="H8" s="35"/>
      <c r="I8" s="24"/>
      <c r="J8" s="427" t="s">
        <v>43</v>
      </c>
      <c r="K8" s="428"/>
      <c r="L8" s="429"/>
      <c r="M8" s="50">
        <v>90</v>
      </c>
      <c r="N8" s="24"/>
      <c r="O8" s="24"/>
      <c r="P8" s="24"/>
      <c r="Q8" s="24"/>
      <c r="R8" s="24"/>
      <c r="S8" s="24"/>
      <c r="T8" s="24"/>
      <c r="U8" s="24"/>
      <c r="V8" s="24"/>
      <c r="W8" s="24"/>
      <c r="X8" s="24"/>
      <c r="Y8" s="24"/>
      <c r="Z8" s="24"/>
    </row>
    <row r="9" spans="1:26">
      <c r="A9" s="24"/>
      <c r="B9" s="32"/>
      <c r="C9" s="38" t="s">
        <v>56</v>
      </c>
      <c r="D9" s="46"/>
      <c r="E9" s="72">
        <v>1</v>
      </c>
      <c r="F9" s="48">
        <v>3</v>
      </c>
      <c r="G9" s="49" t="s">
        <v>5</v>
      </c>
      <c r="H9" s="35"/>
      <c r="I9" s="24"/>
      <c r="J9" s="427" t="s">
        <v>44</v>
      </c>
      <c r="K9" s="428"/>
      <c r="L9" s="429"/>
      <c r="M9" s="50">
        <v>150</v>
      </c>
      <c r="N9" s="24"/>
      <c r="O9" s="24"/>
      <c r="P9" s="24"/>
      <c r="Q9" s="24"/>
      <c r="R9" s="24"/>
      <c r="S9" s="24"/>
      <c r="T9" s="24"/>
      <c r="U9" s="24"/>
      <c r="V9" s="24"/>
      <c r="W9" s="24"/>
      <c r="X9" s="24"/>
      <c r="Y9" s="24"/>
      <c r="Z9" s="24"/>
    </row>
    <row r="10" spans="1:26">
      <c r="A10" s="24"/>
      <c r="B10" s="32"/>
      <c r="C10" s="38" t="s">
        <v>94</v>
      </c>
      <c r="D10" s="46"/>
      <c r="E10" s="72" t="s">
        <v>41</v>
      </c>
      <c r="F10" s="48" t="s">
        <v>41</v>
      </c>
      <c r="G10" s="49" t="s">
        <v>41</v>
      </c>
      <c r="H10" s="35"/>
      <c r="I10" s="24"/>
      <c r="J10" s="427" t="s">
        <v>46</v>
      </c>
      <c r="K10" s="428"/>
      <c r="L10" s="429"/>
      <c r="M10" s="50">
        <v>550</v>
      </c>
      <c r="N10" s="24"/>
      <c r="O10" s="24"/>
      <c r="P10" s="24"/>
      <c r="Q10" s="24"/>
      <c r="R10" s="24"/>
      <c r="S10" s="24"/>
      <c r="T10" s="24"/>
      <c r="U10" s="24"/>
      <c r="V10" s="24"/>
      <c r="W10" s="24"/>
      <c r="X10" s="24"/>
      <c r="Y10" s="24"/>
      <c r="Z10" s="24"/>
    </row>
    <row r="11" spans="1:26">
      <c r="A11" s="24"/>
      <c r="B11" s="32"/>
      <c r="C11" s="38" t="s">
        <v>11</v>
      </c>
      <c r="D11" s="46" t="s">
        <v>41</v>
      </c>
      <c r="E11" s="47" t="s">
        <v>41</v>
      </c>
      <c r="F11" s="48" t="s">
        <v>41</v>
      </c>
      <c r="G11" s="49" t="s">
        <v>41</v>
      </c>
      <c r="H11" s="35"/>
      <c r="I11" s="24"/>
      <c r="J11" s="427" t="s">
        <v>47</v>
      </c>
      <c r="K11" s="428"/>
      <c r="L11" s="429"/>
      <c r="M11" s="50" t="s">
        <v>48</v>
      </c>
      <c r="N11" s="24"/>
      <c r="O11" s="24"/>
      <c r="P11" s="24"/>
      <c r="Q11" s="24"/>
      <c r="R11" s="24"/>
      <c r="S11" s="24"/>
      <c r="T11" s="24"/>
      <c r="U11" s="24"/>
      <c r="V11" s="24"/>
      <c r="W11" s="24"/>
      <c r="X11" s="24"/>
      <c r="Y11" s="24"/>
      <c r="Z11" s="24"/>
    </row>
    <row r="12" spans="1:26">
      <c r="A12" s="24"/>
      <c r="B12" s="32"/>
      <c r="C12" s="38" t="s">
        <v>45</v>
      </c>
      <c r="D12" s="46">
        <v>1</v>
      </c>
      <c r="E12" s="47">
        <v>1</v>
      </c>
      <c r="F12" s="48">
        <v>3</v>
      </c>
      <c r="G12" s="49" t="s">
        <v>5</v>
      </c>
      <c r="H12" s="35"/>
      <c r="I12" s="24"/>
      <c r="J12" s="427" t="s">
        <v>49</v>
      </c>
      <c r="K12" s="428"/>
      <c r="L12" s="429"/>
      <c r="M12" s="50" t="s">
        <v>50</v>
      </c>
      <c r="N12" s="24"/>
      <c r="O12" s="24"/>
      <c r="P12" s="24"/>
      <c r="Q12" s="24"/>
      <c r="R12" s="24"/>
      <c r="S12" s="24"/>
      <c r="T12" s="24"/>
      <c r="U12" s="24"/>
      <c r="V12" s="24"/>
      <c r="W12" s="24"/>
      <c r="X12" s="24"/>
      <c r="Y12" s="24"/>
      <c r="Z12" s="24"/>
    </row>
    <row r="13" spans="1:26">
      <c r="A13" s="24"/>
      <c r="B13" s="32"/>
      <c r="C13" s="38" t="s">
        <v>13</v>
      </c>
      <c r="D13" s="46" t="s">
        <v>41</v>
      </c>
      <c r="E13" s="47" t="s">
        <v>41</v>
      </c>
      <c r="F13" s="48" t="s">
        <v>41</v>
      </c>
      <c r="G13" s="49" t="s">
        <v>41</v>
      </c>
      <c r="H13" s="35"/>
      <c r="I13" s="24"/>
      <c r="J13" s="427"/>
      <c r="K13" s="428"/>
      <c r="L13" s="429"/>
      <c r="M13" s="50"/>
      <c r="N13" s="24"/>
      <c r="O13" s="24"/>
      <c r="P13" s="24"/>
      <c r="Q13" s="24"/>
      <c r="R13" s="24"/>
      <c r="S13" s="24"/>
      <c r="T13" s="24"/>
      <c r="U13" s="24"/>
      <c r="V13" s="24"/>
      <c r="W13" s="24"/>
      <c r="X13" s="24"/>
      <c r="Y13" s="24"/>
      <c r="Z13" s="24"/>
    </row>
    <row r="14" spans="1:26">
      <c r="A14" s="24"/>
      <c r="B14" s="32"/>
      <c r="C14" s="38" t="s">
        <v>14</v>
      </c>
      <c r="D14" s="46" t="s">
        <v>15</v>
      </c>
      <c r="E14" s="47" t="s">
        <v>15</v>
      </c>
      <c r="F14" s="48" t="s">
        <v>15</v>
      </c>
      <c r="G14" s="49" t="s">
        <v>15</v>
      </c>
      <c r="H14" s="35"/>
      <c r="I14" s="24"/>
      <c r="J14" s="427"/>
      <c r="K14" s="428"/>
      <c r="L14" s="429"/>
      <c r="M14" s="51"/>
      <c r="N14" s="24"/>
      <c r="O14" s="24"/>
      <c r="P14" s="24"/>
      <c r="Q14" s="24"/>
      <c r="R14" s="24"/>
      <c r="S14" s="24"/>
      <c r="T14" s="24"/>
      <c r="U14" s="24"/>
      <c r="V14" s="24"/>
      <c r="W14" s="24"/>
      <c r="X14" s="24"/>
      <c r="Y14" s="24"/>
      <c r="Z14" s="24"/>
    </row>
    <row r="15" spans="1:26" ht="18.600000000000001" thickBot="1">
      <c r="A15" s="24"/>
      <c r="B15" s="32"/>
      <c r="C15" s="38" t="s">
        <v>16</v>
      </c>
      <c r="D15" s="42"/>
      <c r="E15" s="43"/>
      <c r="F15" s="48" t="s">
        <v>17</v>
      </c>
      <c r="G15" s="49" t="s">
        <v>18</v>
      </c>
      <c r="H15" s="35"/>
      <c r="I15" s="24"/>
      <c r="J15" s="430"/>
      <c r="K15" s="431"/>
      <c r="L15" s="432"/>
      <c r="M15" s="56"/>
      <c r="N15" s="24"/>
      <c r="O15" s="24"/>
      <c r="P15" s="24"/>
      <c r="Q15" s="24"/>
      <c r="R15" s="24"/>
      <c r="S15" s="24"/>
      <c r="T15" s="24"/>
      <c r="U15" s="24"/>
      <c r="V15" s="24"/>
      <c r="W15" s="24"/>
      <c r="X15" s="24"/>
      <c r="Y15" s="24"/>
      <c r="Z15" s="24"/>
    </row>
    <row r="16" spans="1:26">
      <c r="A16" s="24"/>
      <c r="B16" s="32"/>
      <c r="C16" s="38" t="s">
        <v>19</v>
      </c>
      <c r="D16" s="42"/>
      <c r="E16" s="47" t="s">
        <v>20</v>
      </c>
      <c r="F16" s="48" t="s">
        <v>21</v>
      </c>
      <c r="G16" s="49" t="s">
        <v>22</v>
      </c>
      <c r="H16" s="35"/>
      <c r="I16" s="24"/>
      <c r="J16" s="36"/>
      <c r="K16" s="36"/>
      <c r="L16" s="36"/>
      <c r="M16" s="36"/>
      <c r="N16" s="24"/>
      <c r="O16" s="24"/>
      <c r="P16" s="24"/>
      <c r="Q16" s="24"/>
      <c r="R16" s="24"/>
      <c r="S16" s="24"/>
      <c r="T16" s="24"/>
      <c r="U16" s="24"/>
      <c r="V16" s="24"/>
      <c r="W16" s="24"/>
      <c r="X16" s="24"/>
      <c r="Y16" s="24"/>
      <c r="Z16" s="24"/>
    </row>
    <row r="17" spans="1:26" ht="18.600000000000001" thickBot="1">
      <c r="A17" s="24"/>
      <c r="B17" s="32"/>
      <c r="C17" s="38" t="s">
        <v>51</v>
      </c>
      <c r="D17" s="52" t="s">
        <v>41</v>
      </c>
      <c r="E17" s="53" t="s">
        <v>41</v>
      </c>
      <c r="F17" s="54" t="s">
        <v>41</v>
      </c>
      <c r="G17" s="55" t="s">
        <v>41</v>
      </c>
      <c r="H17" s="35"/>
      <c r="I17" s="24"/>
      <c r="J17" s="24"/>
      <c r="K17" s="24"/>
      <c r="L17" s="24"/>
      <c r="M17" s="24"/>
      <c r="N17" s="24"/>
      <c r="O17" s="24"/>
      <c r="P17" s="24"/>
      <c r="Q17" s="24"/>
      <c r="R17" s="24"/>
      <c r="S17" s="24"/>
      <c r="T17" s="24"/>
      <c r="U17" s="24"/>
      <c r="V17" s="24"/>
      <c r="W17" s="24"/>
      <c r="X17" s="24"/>
      <c r="Y17" s="24"/>
      <c r="Z17" s="24"/>
    </row>
    <row r="18" spans="1:26" ht="18.600000000000001" thickBot="1">
      <c r="A18" s="24"/>
      <c r="B18" s="32"/>
      <c r="C18" s="38"/>
      <c r="D18" s="34" t="s">
        <v>36</v>
      </c>
      <c r="E18" s="34" t="s">
        <v>1</v>
      </c>
      <c r="F18" s="34" t="s">
        <v>2</v>
      </c>
      <c r="G18" s="34" t="s">
        <v>3</v>
      </c>
      <c r="H18" s="35"/>
      <c r="I18" s="24"/>
      <c r="J18" s="24"/>
      <c r="K18" s="24"/>
      <c r="L18" s="24"/>
      <c r="M18" s="24"/>
      <c r="N18" s="24"/>
      <c r="O18" s="24"/>
      <c r="P18" s="24"/>
      <c r="Q18" s="24"/>
      <c r="R18" s="24"/>
      <c r="S18" s="24"/>
      <c r="T18" s="24"/>
      <c r="U18" s="24"/>
      <c r="V18" s="24"/>
      <c r="W18" s="24"/>
      <c r="X18" s="24"/>
      <c r="Y18" s="24"/>
      <c r="Z18" s="24"/>
    </row>
    <row r="19" spans="1:26">
      <c r="A19" s="24"/>
      <c r="B19" s="32"/>
      <c r="C19" s="38" t="s">
        <v>52</v>
      </c>
      <c r="D19" s="57">
        <v>100</v>
      </c>
      <c r="E19" s="58">
        <v>135</v>
      </c>
      <c r="F19" s="59">
        <v>175</v>
      </c>
      <c r="G19" s="60">
        <v>250</v>
      </c>
      <c r="H19" s="35"/>
      <c r="I19" s="24"/>
      <c r="J19" s="24"/>
      <c r="K19" s="24"/>
      <c r="L19" s="24"/>
      <c r="M19" s="24"/>
      <c r="N19" s="24"/>
      <c r="O19" s="24"/>
      <c r="P19" s="24"/>
      <c r="Q19" s="24"/>
      <c r="R19" s="24"/>
      <c r="S19" s="24"/>
      <c r="T19" s="24"/>
      <c r="U19" s="24"/>
      <c r="V19" s="24"/>
      <c r="W19" s="24"/>
      <c r="X19" s="24"/>
      <c r="Y19" s="24"/>
      <c r="Z19" s="24"/>
    </row>
    <row r="20" spans="1:26">
      <c r="A20" s="24"/>
      <c r="B20" s="32"/>
      <c r="C20" s="38" t="s">
        <v>53</v>
      </c>
      <c r="D20" s="61">
        <v>47</v>
      </c>
      <c r="E20" s="62">
        <v>67</v>
      </c>
      <c r="F20" s="63">
        <v>97</v>
      </c>
      <c r="G20" s="64">
        <v>225</v>
      </c>
      <c r="H20" s="35"/>
      <c r="I20" s="24"/>
      <c r="J20" s="24"/>
      <c r="K20" s="24"/>
      <c r="L20" s="24"/>
      <c r="M20" s="24"/>
      <c r="N20" s="24"/>
      <c r="O20" s="24"/>
      <c r="P20" s="24"/>
      <c r="Q20" s="24"/>
      <c r="R20" s="24"/>
      <c r="S20" s="24"/>
      <c r="T20" s="24"/>
      <c r="U20" s="24"/>
      <c r="V20" s="24"/>
      <c r="W20" s="24"/>
      <c r="X20" s="24"/>
      <c r="Y20" s="24"/>
      <c r="Z20" s="24"/>
    </row>
    <row r="21" spans="1:26" ht="18.600000000000001" thickBot="1">
      <c r="A21" s="24"/>
      <c r="B21" s="32"/>
      <c r="C21" s="38" t="s">
        <v>54</v>
      </c>
      <c r="D21" s="65">
        <v>20</v>
      </c>
      <c r="E21" s="66">
        <v>35</v>
      </c>
      <c r="F21" s="67">
        <v>45</v>
      </c>
      <c r="G21" s="68">
        <v>70</v>
      </c>
      <c r="H21" s="35"/>
      <c r="I21" s="24"/>
      <c r="J21" s="24"/>
      <c r="K21" s="24"/>
      <c r="L21" s="24"/>
      <c r="M21" s="24"/>
      <c r="N21" s="24"/>
      <c r="O21" s="24"/>
      <c r="P21" s="24"/>
      <c r="Q21" s="24"/>
      <c r="R21" s="24"/>
      <c r="S21" s="24"/>
      <c r="T21" s="24"/>
      <c r="U21" s="24"/>
      <c r="V21" s="24"/>
      <c r="W21" s="24"/>
      <c r="X21" s="24"/>
      <c r="Y21" s="24"/>
      <c r="Z21" s="24"/>
    </row>
    <row r="22" spans="1:26">
      <c r="A22" s="24"/>
      <c r="B22" s="32"/>
      <c r="C22" s="33"/>
      <c r="D22" s="33"/>
      <c r="E22" s="33"/>
      <c r="F22" s="33"/>
      <c r="G22" s="33"/>
      <c r="H22" s="35"/>
      <c r="I22" s="24"/>
      <c r="J22" s="24"/>
      <c r="K22" s="24"/>
      <c r="L22" s="24"/>
      <c r="M22" s="24"/>
      <c r="N22" s="24"/>
      <c r="O22" s="24"/>
      <c r="P22" s="24"/>
      <c r="Q22" s="24"/>
      <c r="R22" s="24"/>
      <c r="S22" s="24"/>
      <c r="T22" s="24"/>
      <c r="U22" s="24"/>
      <c r="V22" s="24"/>
      <c r="W22" s="24"/>
      <c r="X22" s="24"/>
      <c r="Y22" s="24"/>
      <c r="Z22" s="24"/>
    </row>
    <row r="23" spans="1:26" ht="13.5" customHeight="1">
      <c r="A23" s="24"/>
      <c r="B23" s="32"/>
      <c r="C23" s="33" t="s">
        <v>55</v>
      </c>
      <c r="D23" s="33"/>
      <c r="E23" s="33"/>
      <c r="F23" s="33"/>
      <c r="G23" s="33"/>
      <c r="H23" s="35"/>
      <c r="I23" s="24"/>
      <c r="J23" s="24"/>
      <c r="K23" s="24"/>
      <c r="L23" s="24"/>
      <c r="M23" s="24"/>
      <c r="N23" s="24"/>
      <c r="O23" s="24"/>
      <c r="P23" s="24"/>
      <c r="Q23" s="24"/>
      <c r="R23" s="24"/>
      <c r="S23" s="24"/>
      <c r="T23" s="24"/>
      <c r="U23" s="24"/>
      <c r="V23" s="24"/>
      <c r="W23" s="24"/>
      <c r="X23" s="24"/>
      <c r="Y23" s="24"/>
      <c r="Z23" s="24"/>
    </row>
    <row r="24" spans="1:26" ht="6" customHeight="1" thickBot="1">
      <c r="A24" s="24"/>
      <c r="B24" s="69"/>
      <c r="C24" s="70"/>
      <c r="D24" s="70"/>
      <c r="E24" s="70"/>
      <c r="F24" s="70"/>
      <c r="G24" s="70"/>
      <c r="H24" s="71"/>
      <c r="I24" s="24"/>
      <c r="J24" s="24"/>
      <c r="K24" s="24"/>
      <c r="L24" s="24"/>
      <c r="M24" s="24"/>
      <c r="N24" s="24"/>
      <c r="O24" s="24"/>
      <c r="P24" s="24"/>
      <c r="Q24" s="24"/>
      <c r="R24" s="24"/>
      <c r="S24" s="24"/>
      <c r="T24" s="24"/>
      <c r="U24" s="24"/>
      <c r="V24" s="24"/>
      <c r="W24" s="24"/>
      <c r="X24" s="24"/>
      <c r="Y24" s="24"/>
      <c r="Z24" s="24"/>
    </row>
    <row r="25" spans="1:26">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row>
    <row r="26" spans="1:26">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spans="1:26">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row>
    <row r="28" spans="1:26">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row>
    <row r="29" spans="1:26">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row>
    <row r="30" spans="1:26">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row>
    <row r="31" spans="1:26">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row>
    <row r="32" spans="1:26">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row>
    <row r="33" spans="1:26">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spans="1:26">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row>
    <row r="35" spans="1:26">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6">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row>
    <row r="37" spans="1:26">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spans="1:26">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26">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26">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6">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26">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spans="1:26">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spans="1:26">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spans="1:26">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spans="1:26">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spans="1:26">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spans="1:26">
      <c r="B69" s="24"/>
      <c r="C69" s="24"/>
      <c r="D69" s="24"/>
      <c r="E69" s="24"/>
      <c r="F69" s="24"/>
      <c r="G69" s="24"/>
      <c r="H69" s="24"/>
    </row>
  </sheetData>
  <sheetProtection selectLockedCells="1"/>
  <mergeCells count="11">
    <mergeCell ref="J5:M5"/>
    <mergeCell ref="J6:L6"/>
    <mergeCell ref="J7:L7"/>
    <mergeCell ref="J8:L8"/>
    <mergeCell ref="J10:L10"/>
    <mergeCell ref="J9:L9"/>
    <mergeCell ref="J13:L13"/>
    <mergeCell ref="J14:L14"/>
    <mergeCell ref="J15:L15"/>
    <mergeCell ref="J12:L12"/>
    <mergeCell ref="J11:L11"/>
  </mergeCells>
  <pageMargins left="0.5" right="0.5" top="0.5" bottom="0.5" header="0.3" footer="0.3"/>
  <pageSetup scale="82" orientation="landscape" r:id="rId1"/>
  <drawing r:id="rId2"/>
  <legacyDrawing r:id="rId3"/>
  <oleObjects>
    <mc:AlternateContent xmlns:mc="http://schemas.openxmlformats.org/markup-compatibility/2006">
      <mc:Choice Requires="x14">
        <oleObject progId="Word.Document.12" shapeId="7169" r:id="rId4">
          <objectPr defaultSize="0" r:id="rId5">
            <anchor moveWithCells="1">
              <from>
                <xdr:col>1</xdr:col>
                <xdr:colOff>137160</xdr:colOff>
                <xdr:row>25</xdr:row>
                <xdr:rowOff>99060</xdr:rowOff>
              </from>
              <to>
                <xdr:col>6</xdr:col>
                <xdr:colOff>685800</xdr:colOff>
                <xdr:row>32</xdr:row>
                <xdr:rowOff>0</xdr:rowOff>
              </to>
            </anchor>
          </objectPr>
        </oleObject>
      </mc:Choice>
      <mc:Fallback>
        <oleObject progId="Word.Document.12" shapeId="716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
  <sheetViews>
    <sheetView zoomScale="70" zoomScaleNormal="70" zoomScalePageLayoutView="85" workbookViewId="0">
      <selection activeCell="R21" sqref="R21"/>
    </sheetView>
  </sheetViews>
  <sheetFormatPr defaultColWidth="8.88671875" defaultRowHeight="15.6"/>
  <cols>
    <col min="1" max="16384" width="8.88671875" style="158"/>
  </cols>
  <sheetData/>
  <pageMargins left="0.25" right="0.25" top="0.75" bottom="0.75" header="0.3" footer="0.3"/>
  <pageSetup scale="8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tint="-0.249977111117893"/>
  </sheetPr>
  <dimension ref="A2:G19"/>
  <sheetViews>
    <sheetView zoomScale="115" zoomScaleNormal="115" workbookViewId="0">
      <selection activeCell="C4" sqref="C4"/>
    </sheetView>
  </sheetViews>
  <sheetFormatPr defaultColWidth="8.88671875" defaultRowHeight="15.6"/>
  <cols>
    <col min="1" max="1" width="3.21875" style="2" customWidth="1"/>
    <col min="2" max="2" width="36.33203125" style="2" bestFit="1" customWidth="1"/>
    <col min="3" max="3" width="12.88671875" style="2" bestFit="1" customWidth="1"/>
    <col min="4" max="4" width="9.77734375" style="2" customWidth="1"/>
    <col min="5" max="5" width="9.33203125" style="2" customWidth="1"/>
    <col min="6" max="6" width="10.21875" style="2" customWidth="1"/>
    <col min="7" max="8" width="3.44140625" style="2" customWidth="1"/>
    <col min="9" max="16384" width="8.88671875" style="2"/>
  </cols>
  <sheetData>
    <row r="2" spans="1:7" ht="18.600000000000001" thickBot="1">
      <c r="B2" s="2" t="s">
        <v>95</v>
      </c>
    </row>
    <row r="3" spans="1:7" ht="63" thickBot="1">
      <c r="A3" s="1"/>
      <c r="B3" s="6" t="s">
        <v>0</v>
      </c>
      <c r="C3" s="7" t="s">
        <v>24</v>
      </c>
      <c r="D3" s="8" t="s">
        <v>1</v>
      </c>
      <c r="E3" s="8" t="s">
        <v>2</v>
      </c>
      <c r="F3" s="8" t="s">
        <v>3</v>
      </c>
      <c r="G3" s="9"/>
    </row>
    <row r="4" spans="1:7">
      <c r="A4" s="1"/>
      <c r="B4" s="10" t="s">
        <v>4</v>
      </c>
      <c r="C4" s="15"/>
      <c r="D4" s="3">
        <v>5</v>
      </c>
      <c r="E4" s="3" t="s">
        <v>5</v>
      </c>
      <c r="F4" s="3" t="s">
        <v>5</v>
      </c>
      <c r="G4" s="11"/>
    </row>
    <row r="5" spans="1:7">
      <c r="A5" s="1"/>
      <c r="B5" s="10" t="s">
        <v>6</v>
      </c>
      <c r="C5" s="16"/>
      <c r="D5" s="4" t="s">
        <v>7</v>
      </c>
      <c r="E5" s="4" t="s">
        <v>7</v>
      </c>
      <c r="F5" s="4" t="s">
        <v>5</v>
      </c>
      <c r="G5" s="11"/>
    </row>
    <row r="6" spans="1:7">
      <c r="A6" s="1"/>
      <c r="B6" s="10" t="s">
        <v>8</v>
      </c>
      <c r="C6" s="16"/>
      <c r="D6" s="4" t="s">
        <v>9</v>
      </c>
      <c r="E6" s="4" t="s">
        <v>9</v>
      </c>
      <c r="F6" s="4" t="s">
        <v>9</v>
      </c>
      <c r="G6" s="11"/>
    </row>
    <row r="7" spans="1:7">
      <c r="A7" s="1"/>
      <c r="B7" s="10" t="s">
        <v>10</v>
      </c>
      <c r="C7" s="16"/>
      <c r="D7" s="4" t="s">
        <v>9</v>
      </c>
      <c r="E7" s="4" t="s">
        <v>9</v>
      </c>
      <c r="F7" s="4" t="s">
        <v>9</v>
      </c>
      <c r="G7" s="11"/>
    </row>
    <row r="8" spans="1:7">
      <c r="A8" s="1"/>
      <c r="B8" s="10" t="s">
        <v>57</v>
      </c>
      <c r="C8" s="16"/>
      <c r="D8" s="4">
        <v>1</v>
      </c>
      <c r="E8" s="4">
        <v>3</v>
      </c>
      <c r="F8" s="4" t="s">
        <v>5</v>
      </c>
      <c r="G8" s="11"/>
    </row>
    <row r="9" spans="1:7">
      <c r="A9" s="1"/>
      <c r="B9" s="10" t="s">
        <v>96</v>
      </c>
      <c r="C9" s="16"/>
      <c r="D9" s="4" t="s">
        <v>9</v>
      </c>
      <c r="E9" s="4" t="s">
        <v>9</v>
      </c>
      <c r="F9" s="4" t="s">
        <v>9</v>
      </c>
      <c r="G9" s="11"/>
    </row>
    <row r="10" spans="1:7">
      <c r="A10" s="1"/>
      <c r="B10" s="10" t="s">
        <v>11</v>
      </c>
      <c r="C10" s="16"/>
      <c r="D10" s="4" t="s">
        <v>9</v>
      </c>
      <c r="E10" s="4" t="s">
        <v>9</v>
      </c>
      <c r="F10" s="4" t="s">
        <v>9</v>
      </c>
      <c r="G10" s="11"/>
    </row>
    <row r="11" spans="1:7">
      <c r="A11" s="1"/>
      <c r="B11" s="10" t="s">
        <v>12</v>
      </c>
      <c r="C11" s="16"/>
      <c r="D11" s="4">
        <v>1</v>
      </c>
      <c r="E11" s="4">
        <v>3</v>
      </c>
      <c r="F11" s="4" t="s">
        <v>5</v>
      </c>
      <c r="G11" s="11"/>
    </row>
    <row r="12" spans="1:7">
      <c r="A12" s="1"/>
      <c r="B12" s="10" t="s">
        <v>13</v>
      </c>
      <c r="C12" s="16"/>
      <c r="D12" s="4" t="s">
        <v>9</v>
      </c>
      <c r="E12" s="4" t="s">
        <v>9</v>
      </c>
      <c r="F12" s="4" t="s">
        <v>9</v>
      </c>
      <c r="G12" s="11"/>
    </row>
    <row r="13" spans="1:7">
      <c r="A13" s="1"/>
      <c r="B13" s="10" t="s">
        <v>14</v>
      </c>
      <c r="C13" s="16"/>
      <c r="D13" s="4" t="s">
        <v>15</v>
      </c>
      <c r="E13" s="4" t="s">
        <v>15</v>
      </c>
      <c r="F13" s="4" t="s">
        <v>15</v>
      </c>
      <c r="G13" s="11"/>
    </row>
    <row r="14" spans="1:7">
      <c r="A14" s="1"/>
      <c r="B14" s="10" t="s">
        <v>16</v>
      </c>
      <c r="C14" s="16"/>
      <c r="D14" s="4"/>
      <c r="E14" s="4" t="s">
        <v>17</v>
      </c>
      <c r="F14" s="4" t="s">
        <v>18</v>
      </c>
      <c r="G14" s="11"/>
    </row>
    <row r="15" spans="1:7">
      <c r="A15" s="1"/>
      <c r="B15" s="10" t="s">
        <v>19</v>
      </c>
      <c r="C15" s="16"/>
      <c r="D15" s="4" t="s">
        <v>20</v>
      </c>
      <c r="E15" s="4" t="s">
        <v>21</v>
      </c>
      <c r="F15" s="4" t="s">
        <v>22</v>
      </c>
      <c r="G15" s="11"/>
    </row>
    <row r="16" spans="1:7" ht="16.2" thickBot="1">
      <c r="A16" s="1"/>
      <c r="B16" s="10" t="s">
        <v>23</v>
      </c>
      <c r="C16" s="17"/>
      <c r="D16" s="5" t="s">
        <v>9</v>
      </c>
      <c r="E16" s="5" t="s">
        <v>9</v>
      </c>
      <c r="F16" s="5" t="s">
        <v>9</v>
      </c>
      <c r="G16" s="11"/>
    </row>
    <row r="17" spans="1:7" ht="16.2" thickBot="1">
      <c r="A17" s="1"/>
      <c r="B17" s="12"/>
      <c r="C17" s="13"/>
      <c r="D17" s="13"/>
      <c r="E17" s="13"/>
      <c r="F17" s="13"/>
      <c r="G17" s="14"/>
    </row>
    <row r="18" spans="1:7">
      <c r="A18" s="1"/>
      <c r="B18" s="1"/>
      <c r="C18" s="1"/>
      <c r="D18" s="1"/>
      <c r="E18" s="1"/>
      <c r="F18" s="1"/>
      <c r="G18" s="1"/>
    </row>
    <row r="19" spans="1:7">
      <c r="A19" s="1"/>
      <c r="B19" s="1"/>
      <c r="C19" s="1"/>
      <c r="D19" s="1"/>
      <c r="E19" s="1"/>
      <c r="F19" s="1"/>
      <c r="G19" s="1"/>
    </row>
  </sheetData>
  <sheetProtection password="CC78" sheet="1" objects="1" scenarios="1" selectLockedCells="1"/>
  <pageMargins left="0.7" right="0.7" top="0.75" bottom="0.75" header="0.3" footer="0.3"/>
  <pageSetup scale="13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
  <sheetViews>
    <sheetView tabSelected="1" workbookViewId="0"/>
  </sheetViews>
  <sheetFormatPr defaultRowHeight="15.6"/>
  <cols>
    <col min="1" max="16384" width="8.88671875" style="426"/>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Q72"/>
  <sheetViews>
    <sheetView zoomScale="70" zoomScaleNormal="70" zoomScaleSheetLayoutView="70" workbookViewId="0">
      <selection activeCell="L41" sqref="L41"/>
    </sheetView>
  </sheetViews>
  <sheetFormatPr defaultColWidth="8.88671875" defaultRowHeight="15.6"/>
  <cols>
    <col min="1" max="1" width="7.44140625" style="182" bestFit="1" customWidth="1"/>
    <col min="2" max="2" width="29.44140625" style="182" customWidth="1"/>
    <col min="3" max="3" width="17.88671875" style="182" bestFit="1" customWidth="1"/>
    <col min="4" max="4" width="14" style="182" bestFit="1" customWidth="1"/>
    <col min="5" max="5" width="57" style="182" bestFit="1" customWidth="1"/>
    <col min="6" max="6" width="19.44140625" style="182" customWidth="1"/>
    <col min="7" max="7" width="12.33203125" style="182" customWidth="1"/>
    <col min="8" max="8" width="11.6640625" style="182" bestFit="1" customWidth="1"/>
    <col min="9" max="9" width="2.44140625" style="182" customWidth="1"/>
    <col min="10" max="10" width="4.77734375" style="182" customWidth="1"/>
    <col min="11" max="11" width="44.5546875" style="182" customWidth="1"/>
    <col min="12" max="12" width="15.21875" style="182" customWidth="1"/>
    <col min="13" max="13" width="18" style="182" customWidth="1"/>
    <col min="14" max="14" width="15.21875" style="298" bestFit="1" customWidth="1"/>
    <col min="15" max="15" width="19.77734375" style="300" customWidth="1"/>
    <col min="16" max="16" width="15.88671875" style="182" customWidth="1"/>
    <col min="17" max="17" width="12.21875" style="182" customWidth="1"/>
    <col min="18" max="16384" width="8.88671875" style="182"/>
  </cols>
  <sheetData>
    <row r="1" spans="1:16" ht="46.8" thickBot="1">
      <c r="A1" s="441" t="s">
        <v>135</v>
      </c>
      <c r="B1" s="442"/>
      <c r="C1" s="442"/>
      <c r="D1" s="442"/>
      <c r="E1" s="442"/>
      <c r="F1" s="442"/>
      <c r="G1" s="442"/>
      <c r="H1" s="442"/>
      <c r="I1" s="251"/>
      <c r="J1" s="271"/>
      <c r="M1" s="323"/>
    </row>
    <row r="2" spans="1:16" s="183" customFormat="1" ht="35.4" customHeight="1" thickBot="1">
      <c r="A2" s="443" t="s">
        <v>182</v>
      </c>
      <c r="B2" s="444"/>
      <c r="C2" s="444"/>
      <c r="D2" s="444"/>
      <c r="E2" s="444"/>
      <c r="F2" s="444"/>
      <c r="G2" s="444"/>
      <c r="H2" s="444"/>
      <c r="I2" s="252"/>
      <c r="J2" s="274"/>
      <c r="K2" s="454" t="s">
        <v>152</v>
      </c>
      <c r="L2" s="455"/>
      <c r="M2" s="451"/>
      <c r="N2" s="452"/>
      <c r="O2" s="452"/>
      <c r="P2" s="453"/>
    </row>
    <row r="3" spans="1:16" ht="36.6" thickBot="1">
      <c r="A3" s="265"/>
      <c r="B3" s="269"/>
      <c r="C3" s="265"/>
      <c r="E3" s="360" t="s">
        <v>168</v>
      </c>
      <c r="F3" s="361">
        <f>+F16</f>
        <v>0</v>
      </c>
      <c r="G3" s="362" t="s">
        <v>118</v>
      </c>
      <c r="J3" s="273"/>
      <c r="K3" s="324" t="s">
        <v>99</v>
      </c>
      <c r="L3" s="328" t="s">
        <v>28</v>
      </c>
      <c r="M3" s="296" t="s">
        <v>29</v>
      </c>
      <c r="N3" s="297" t="s">
        <v>144</v>
      </c>
      <c r="O3" s="301" t="s">
        <v>157</v>
      </c>
      <c r="P3" s="326" t="s">
        <v>154</v>
      </c>
    </row>
    <row r="4" spans="1:16" ht="25.8">
      <c r="B4" s="268"/>
      <c r="E4" s="243" t="s">
        <v>108</v>
      </c>
      <c r="F4" s="225">
        <f>+F67</f>
        <v>0</v>
      </c>
      <c r="G4" s="257" t="s">
        <v>148</v>
      </c>
      <c r="J4" s="302"/>
      <c r="K4" s="303" t="s">
        <v>184</v>
      </c>
      <c r="L4" s="329"/>
      <c r="M4" s="304">
        <v>0</v>
      </c>
      <c r="N4" s="305">
        <v>12</v>
      </c>
      <c r="O4" s="306">
        <f t="shared" ref="O4" si="0">+M4/N4</f>
        <v>0</v>
      </c>
      <c r="P4" s="416"/>
    </row>
    <row r="5" spans="1:16" ht="25.8">
      <c r="B5" s="268"/>
      <c r="E5" s="244" t="s">
        <v>109</v>
      </c>
      <c r="F5" s="228">
        <f>+O32</f>
        <v>0</v>
      </c>
      <c r="G5" s="257" t="s">
        <v>149</v>
      </c>
      <c r="J5" s="307"/>
      <c r="K5" s="308" t="s">
        <v>58</v>
      </c>
      <c r="L5" s="330"/>
      <c r="M5" s="309">
        <v>0</v>
      </c>
      <c r="N5" s="310">
        <v>12</v>
      </c>
      <c r="O5" s="311">
        <f t="shared" ref="O5" si="1">+M5/N5</f>
        <v>0</v>
      </c>
      <c r="P5" s="417"/>
    </row>
    <row r="6" spans="1:16" ht="21">
      <c r="B6" s="421"/>
      <c r="E6" s="245" t="s">
        <v>107</v>
      </c>
      <c r="F6" s="226">
        <f>+F23</f>
        <v>0</v>
      </c>
      <c r="G6" s="257" t="s">
        <v>150</v>
      </c>
      <c r="J6" s="307"/>
      <c r="K6" s="308" t="s">
        <v>162</v>
      </c>
      <c r="L6" s="330"/>
      <c r="M6" s="309">
        <v>0</v>
      </c>
      <c r="N6" s="310">
        <v>12</v>
      </c>
      <c r="O6" s="311">
        <f t="shared" ref="O6:O31" si="2">+M6/N6</f>
        <v>0</v>
      </c>
      <c r="P6" s="417"/>
    </row>
    <row r="7" spans="1:16" ht="24" thickBot="1">
      <c r="B7" s="422" t="s">
        <v>181</v>
      </c>
      <c r="E7" s="246" t="s">
        <v>146</v>
      </c>
      <c r="F7" s="247">
        <v>0</v>
      </c>
      <c r="J7" s="307"/>
      <c r="K7" s="308" t="s">
        <v>161</v>
      </c>
      <c r="L7" s="330"/>
      <c r="M7" s="309">
        <v>0</v>
      </c>
      <c r="N7" s="310">
        <v>12</v>
      </c>
      <c r="O7" s="311">
        <f t="shared" si="2"/>
        <v>0</v>
      </c>
      <c r="P7" s="417"/>
    </row>
    <row r="8" spans="1:16" ht="24" thickBot="1">
      <c r="B8" s="423" t="s">
        <v>183</v>
      </c>
      <c r="E8" s="229" t="s">
        <v>106</v>
      </c>
      <c r="F8" s="407">
        <f>+F3-(F4+F5+F6+F7)</f>
        <v>0</v>
      </c>
      <c r="J8" s="307"/>
      <c r="K8" s="308" t="s">
        <v>161</v>
      </c>
      <c r="L8" s="330"/>
      <c r="M8" s="309">
        <v>0</v>
      </c>
      <c r="N8" s="310">
        <v>12</v>
      </c>
      <c r="O8" s="311">
        <f t="shared" si="2"/>
        <v>0</v>
      </c>
      <c r="P8" s="417"/>
    </row>
    <row r="9" spans="1:16" ht="24" thickBot="1">
      <c r="A9" s="439" t="s">
        <v>93</v>
      </c>
      <c r="B9" s="440"/>
      <c r="C9" s="447"/>
      <c r="D9" s="448"/>
      <c r="E9" s="448"/>
      <c r="F9" s="448"/>
      <c r="G9" s="448"/>
      <c r="H9" s="448"/>
      <c r="I9" s="449"/>
      <c r="J9" s="307"/>
      <c r="K9" s="308" t="s">
        <v>161</v>
      </c>
      <c r="L9" s="330"/>
      <c r="M9" s="309">
        <v>0</v>
      </c>
      <c r="N9" s="310">
        <v>12</v>
      </c>
      <c r="O9" s="311">
        <f t="shared" si="2"/>
        <v>0</v>
      </c>
      <c r="P9" s="417"/>
    </row>
    <row r="10" spans="1:16" ht="18.600000000000001" thickBot="1">
      <c r="B10" s="186" t="s">
        <v>103</v>
      </c>
      <c r="C10" s="187" t="s">
        <v>29</v>
      </c>
      <c r="D10" s="187" t="s">
        <v>30</v>
      </c>
      <c r="E10" s="187" t="s">
        <v>151</v>
      </c>
      <c r="F10" s="368"/>
      <c r="G10" s="364"/>
      <c r="H10" s="424"/>
      <c r="J10" s="307"/>
      <c r="K10" s="308" t="s">
        <v>161</v>
      </c>
      <c r="L10" s="330"/>
      <c r="M10" s="309">
        <v>0</v>
      </c>
      <c r="N10" s="310">
        <v>12</v>
      </c>
      <c r="O10" s="311">
        <f t="shared" si="2"/>
        <v>0</v>
      </c>
      <c r="P10" s="417"/>
    </row>
    <row r="11" spans="1:16" ht="18.600000000000001" thickBot="1">
      <c r="A11" s="188" t="s">
        <v>101</v>
      </c>
      <c r="B11" s="189"/>
      <c r="C11" s="184"/>
      <c r="D11" s="190"/>
      <c r="E11" s="191"/>
      <c r="G11" s="365"/>
      <c r="H11" s="424"/>
      <c r="J11" s="307"/>
      <c r="K11" s="308" t="s">
        <v>63</v>
      </c>
      <c r="L11" s="330"/>
      <c r="M11" s="309">
        <v>0</v>
      </c>
      <c r="N11" s="310">
        <v>12</v>
      </c>
      <c r="O11" s="311">
        <f t="shared" si="2"/>
        <v>0</v>
      </c>
      <c r="P11" s="417"/>
    </row>
    <row r="12" spans="1:16" ht="18">
      <c r="A12" s="249"/>
      <c r="B12" s="192"/>
      <c r="C12" s="185"/>
      <c r="D12" s="193"/>
      <c r="E12" s="194"/>
      <c r="H12" s="424"/>
      <c r="J12" s="307"/>
      <c r="K12" s="308" t="s">
        <v>163</v>
      </c>
      <c r="L12" s="330"/>
      <c r="M12" s="309">
        <v>0</v>
      </c>
      <c r="N12" s="310">
        <v>12</v>
      </c>
      <c r="O12" s="311">
        <f t="shared" si="2"/>
        <v>0</v>
      </c>
      <c r="P12" s="417"/>
    </row>
    <row r="13" spans="1:16" ht="18">
      <c r="A13" s="249"/>
      <c r="B13" s="192"/>
      <c r="C13" s="185"/>
      <c r="D13" s="193"/>
      <c r="E13" s="194"/>
      <c r="H13" s="424"/>
      <c r="J13" s="307"/>
      <c r="K13" s="308" t="s">
        <v>59</v>
      </c>
      <c r="L13" s="330"/>
      <c r="M13" s="309">
        <v>0</v>
      </c>
      <c r="N13" s="310">
        <v>12</v>
      </c>
      <c r="O13" s="311">
        <f t="shared" si="2"/>
        <v>0</v>
      </c>
      <c r="P13" s="417"/>
    </row>
    <row r="14" spans="1:16" ht="18">
      <c r="A14" s="249"/>
      <c r="B14" s="192"/>
      <c r="C14" s="185"/>
      <c r="D14" s="193"/>
      <c r="E14" s="194"/>
      <c r="F14" s="445" t="s">
        <v>105</v>
      </c>
      <c r="J14" s="307"/>
      <c r="K14" s="312" t="s">
        <v>112</v>
      </c>
      <c r="L14" s="331"/>
      <c r="M14" s="309">
        <v>0</v>
      </c>
      <c r="N14" s="310">
        <v>12</v>
      </c>
      <c r="O14" s="311">
        <f t="shared" si="2"/>
        <v>0</v>
      </c>
      <c r="P14" s="417"/>
    </row>
    <row r="15" spans="1:16" ht="18.600000000000001" thickBot="1">
      <c r="A15" s="249"/>
      <c r="B15" s="195"/>
      <c r="C15" s="196"/>
      <c r="D15" s="197"/>
      <c r="E15" s="198"/>
      <c r="F15" s="446"/>
      <c r="J15" s="307"/>
      <c r="K15" s="313" t="s">
        <v>60</v>
      </c>
      <c r="L15" s="332"/>
      <c r="M15" s="309">
        <v>0</v>
      </c>
      <c r="N15" s="310">
        <v>12</v>
      </c>
      <c r="O15" s="311">
        <f t="shared" si="2"/>
        <v>0</v>
      </c>
      <c r="P15" s="417"/>
    </row>
    <row r="16" spans="1:16" ht="18" customHeight="1" thickBot="1">
      <c r="B16" s="230" t="s">
        <v>97</v>
      </c>
      <c r="C16" s="277">
        <f>SUM(C11:C15)</f>
        <v>0</v>
      </c>
      <c r="D16" s="258" t="s">
        <v>118</v>
      </c>
      <c r="F16" s="367">
        <f>+C16+C22</f>
        <v>0</v>
      </c>
      <c r="G16" s="257" t="s">
        <v>118</v>
      </c>
      <c r="J16" s="307"/>
      <c r="K16" s="313" t="s">
        <v>61</v>
      </c>
      <c r="L16" s="332"/>
      <c r="M16" s="309">
        <v>0</v>
      </c>
      <c r="N16" s="310">
        <v>12</v>
      </c>
      <c r="O16" s="311">
        <f t="shared" si="2"/>
        <v>0</v>
      </c>
      <c r="P16" s="417"/>
    </row>
    <row r="17" spans="1:17" ht="18.600000000000001" thickBot="1">
      <c r="A17" s="188" t="s">
        <v>102</v>
      </c>
      <c r="B17" s="189"/>
      <c r="C17" s="184"/>
      <c r="D17" s="190"/>
      <c r="E17" s="366"/>
      <c r="F17" s="368"/>
      <c r="G17" s="364"/>
      <c r="H17" s="424"/>
      <c r="J17" s="307"/>
      <c r="K17" s="308" t="s">
        <v>62</v>
      </c>
      <c r="L17" s="330"/>
      <c r="M17" s="309">
        <v>0</v>
      </c>
      <c r="N17" s="310">
        <v>1</v>
      </c>
      <c r="O17" s="311">
        <f t="shared" si="2"/>
        <v>0</v>
      </c>
      <c r="P17" s="417"/>
    </row>
    <row r="18" spans="1:17" ht="18">
      <c r="A18" s="249"/>
      <c r="B18" s="192"/>
      <c r="C18" s="185"/>
      <c r="D18" s="193"/>
      <c r="E18" s="194"/>
      <c r="G18" s="365"/>
      <c r="H18" s="424"/>
      <c r="J18" s="307"/>
      <c r="K18" s="308" t="s">
        <v>164</v>
      </c>
      <c r="L18" s="330"/>
      <c r="M18" s="309">
        <v>0</v>
      </c>
      <c r="N18" s="310">
        <v>12</v>
      </c>
      <c r="O18" s="311">
        <f t="shared" si="2"/>
        <v>0</v>
      </c>
      <c r="P18" s="417"/>
    </row>
    <row r="19" spans="1:17" ht="18">
      <c r="A19" s="249"/>
      <c r="B19" s="192"/>
      <c r="C19" s="185"/>
      <c r="D19" s="193"/>
      <c r="E19" s="194"/>
      <c r="H19" s="424"/>
      <c r="J19" s="307"/>
      <c r="K19" s="314" t="s">
        <v>142</v>
      </c>
      <c r="L19" s="333"/>
      <c r="M19" s="309">
        <v>0</v>
      </c>
      <c r="N19" s="310">
        <v>12</v>
      </c>
      <c r="O19" s="311">
        <f t="shared" si="2"/>
        <v>0</v>
      </c>
      <c r="P19" s="417"/>
    </row>
    <row r="20" spans="1:17" ht="18">
      <c r="A20" s="249"/>
      <c r="B20" s="192"/>
      <c r="C20" s="185"/>
      <c r="D20" s="193"/>
      <c r="E20" s="194"/>
      <c r="H20" s="424"/>
      <c r="J20" s="307"/>
      <c r="K20" s="314" t="s">
        <v>143</v>
      </c>
      <c r="L20" s="333"/>
      <c r="M20" s="309">
        <v>0</v>
      </c>
      <c r="N20" s="310">
        <v>12</v>
      </c>
      <c r="O20" s="311">
        <f t="shared" si="2"/>
        <v>0</v>
      </c>
      <c r="P20" s="417"/>
    </row>
    <row r="21" spans="1:17" ht="18.600000000000001" thickBot="1">
      <c r="A21" s="249"/>
      <c r="B21" s="195"/>
      <c r="C21" s="196"/>
      <c r="D21" s="197"/>
      <c r="E21" s="198"/>
      <c r="F21" s="456" t="s">
        <v>147</v>
      </c>
      <c r="J21" s="307"/>
      <c r="K21" s="313" t="s">
        <v>145</v>
      </c>
      <c r="L21" s="332"/>
      <c r="M21" s="309">
        <v>0</v>
      </c>
      <c r="N21" s="310">
        <v>12</v>
      </c>
      <c r="O21" s="311">
        <f t="shared" si="2"/>
        <v>0</v>
      </c>
      <c r="P21" s="417"/>
    </row>
    <row r="22" spans="1:17" ht="18.600000000000001" thickBot="1">
      <c r="B22" s="230" t="s">
        <v>97</v>
      </c>
      <c r="C22" s="278">
        <f>SUM(C17:C21)</f>
        <v>0</v>
      </c>
      <c r="D22" s="257" t="s">
        <v>118</v>
      </c>
      <c r="F22" s="457"/>
      <c r="J22" s="307"/>
      <c r="K22" s="308" t="s">
        <v>165</v>
      </c>
      <c r="L22" s="330"/>
      <c r="M22" s="309">
        <v>0</v>
      </c>
      <c r="N22" s="310">
        <v>12</v>
      </c>
      <c r="O22" s="311">
        <f t="shared" si="2"/>
        <v>0</v>
      </c>
      <c r="P22" s="417"/>
    </row>
    <row r="23" spans="1:17" ht="18.600000000000001" thickBot="1">
      <c r="E23" s="200" t="s">
        <v>104</v>
      </c>
      <c r="F23" s="201">
        <f>SUM(C43,C69)</f>
        <v>0</v>
      </c>
      <c r="G23" s="257" t="s">
        <v>150</v>
      </c>
      <c r="J23" s="307"/>
      <c r="K23" s="308" t="s">
        <v>166</v>
      </c>
      <c r="L23" s="330"/>
      <c r="M23" s="309">
        <v>0</v>
      </c>
      <c r="N23" s="310">
        <v>12</v>
      </c>
      <c r="O23" s="311">
        <f t="shared" si="2"/>
        <v>0</v>
      </c>
      <c r="P23" s="417"/>
    </row>
    <row r="24" spans="1:17" ht="18.600000000000001" thickBot="1">
      <c r="A24" s="325" t="s">
        <v>159</v>
      </c>
      <c r="B24" s="202"/>
      <c r="C24" s="254"/>
      <c r="J24" s="307"/>
      <c r="K24" s="308" t="s">
        <v>167</v>
      </c>
      <c r="L24" s="330"/>
      <c r="M24" s="309">
        <v>0</v>
      </c>
      <c r="N24" s="310">
        <v>12</v>
      </c>
      <c r="O24" s="311">
        <f t="shared" si="2"/>
        <v>0</v>
      </c>
      <c r="P24" s="418"/>
    </row>
    <row r="25" spans="1:17" ht="26.4" thickBot="1">
      <c r="B25" s="203" t="s">
        <v>98</v>
      </c>
      <c r="C25" s="204" t="s">
        <v>29</v>
      </c>
      <c r="E25" s="205" t="s">
        <v>158</v>
      </c>
      <c r="F25" s="253"/>
      <c r="H25" s="292"/>
      <c r="I25" s="248"/>
      <c r="J25" s="315"/>
      <c r="K25" s="308" t="s">
        <v>169</v>
      </c>
      <c r="L25" s="330"/>
      <c r="M25" s="309">
        <v>0</v>
      </c>
      <c r="N25" s="310">
        <v>12</v>
      </c>
      <c r="O25" s="311">
        <f t="shared" si="2"/>
        <v>0</v>
      </c>
      <c r="P25" s="417"/>
    </row>
    <row r="26" spans="1:17" ht="18.600000000000001" thickBot="1">
      <c r="A26" s="182">
        <v>1</v>
      </c>
      <c r="B26" s="206" t="s">
        <v>141</v>
      </c>
      <c r="C26" s="184"/>
      <c r="D26" s="224"/>
      <c r="E26" s="235" t="s">
        <v>92</v>
      </c>
      <c r="F26" s="235" t="s">
        <v>29</v>
      </c>
      <c r="G26" s="235" t="s">
        <v>28</v>
      </c>
      <c r="H26" s="235" t="s">
        <v>117</v>
      </c>
      <c r="I26" s="272"/>
      <c r="J26" s="316"/>
      <c r="K26" s="308"/>
      <c r="L26" s="330"/>
      <c r="M26" s="309">
        <v>0</v>
      </c>
      <c r="N26" s="310">
        <v>12</v>
      </c>
      <c r="O26" s="311">
        <f t="shared" si="2"/>
        <v>0</v>
      </c>
      <c r="P26" s="417"/>
    </row>
    <row r="27" spans="1:17" ht="18">
      <c r="A27" s="182">
        <v>2</v>
      </c>
      <c r="B27" s="207" t="s">
        <v>170</v>
      </c>
      <c r="C27" s="185"/>
      <c r="D27" s="213"/>
      <c r="E27" s="239"/>
      <c r="F27" s="208"/>
      <c r="G27" s="260"/>
      <c r="H27" s="209" t="s">
        <v>118</v>
      </c>
      <c r="I27" s="272"/>
      <c r="J27" s="316"/>
      <c r="K27" s="308"/>
      <c r="L27" s="330"/>
      <c r="M27" s="309">
        <v>0</v>
      </c>
      <c r="N27" s="310">
        <v>12</v>
      </c>
      <c r="O27" s="311">
        <f t="shared" si="2"/>
        <v>0</v>
      </c>
      <c r="P27" s="417"/>
    </row>
    <row r="28" spans="1:17" ht="18">
      <c r="A28" s="182">
        <v>3</v>
      </c>
      <c r="B28" s="207" t="s">
        <v>156</v>
      </c>
      <c r="C28" s="185"/>
      <c r="D28" s="213"/>
      <c r="E28" s="232"/>
      <c r="F28" s="241"/>
      <c r="G28" s="261"/>
      <c r="H28" s="233"/>
      <c r="I28" s="272"/>
      <c r="J28" s="316"/>
      <c r="K28" s="308"/>
      <c r="L28" s="330"/>
      <c r="M28" s="309">
        <v>0</v>
      </c>
      <c r="N28" s="310">
        <v>12</v>
      </c>
      <c r="O28" s="311">
        <f t="shared" si="2"/>
        <v>0</v>
      </c>
      <c r="P28" s="417"/>
    </row>
    <row r="29" spans="1:17" ht="18">
      <c r="A29" s="182">
        <v>4</v>
      </c>
      <c r="B29" s="207"/>
      <c r="C29" s="185"/>
      <c r="D29" s="213"/>
      <c r="E29" s="232"/>
      <c r="F29" s="241"/>
      <c r="G29" s="261"/>
      <c r="H29" s="233"/>
      <c r="I29" s="272"/>
      <c r="J29" s="316"/>
      <c r="K29" s="308"/>
      <c r="L29" s="330"/>
      <c r="M29" s="309">
        <v>0</v>
      </c>
      <c r="N29" s="310">
        <v>12</v>
      </c>
      <c r="O29" s="311">
        <f t="shared" si="2"/>
        <v>0</v>
      </c>
      <c r="P29" s="417"/>
    </row>
    <row r="30" spans="1:17" ht="18">
      <c r="A30" s="182">
        <v>5</v>
      </c>
      <c r="B30" s="207"/>
      <c r="C30" s="185"/>
      <c r="D30" s="213"/>
      <c r="E30" s="232"/>
      <c r="F30" s="241"/>
      <c r="G30" s="261"/>
      <c r="H30" s="233"/>
      <c r="I30" s="272"/>
      <c r="J30" s="316"/>
      <c r="K30" s="308"/>
      <c r="L30" s="330"/>
      <c r="M30" s="309">
        <v>0</v>
      </c>
      <c r="N30" s="310">
        <v>12</v>
      </c>
      <c r="O30" s="311">
        <f t="shared" si="2"/>
        <v>0</v>
      </c>
      <c r="P30" s="417"/>
    </row>
    <row r="31" spans="1:17" ht="18.600000000000001" thickBot="1">
      <c r="A31" s="182">
        <v>6</v>
      </c>
      <c r="B31" s="207"/>
      <c r="C31" s="185"/>
      <c r="D31" s="213"/>
      <c r="E31" s="232"/>
      <c r="F31" s="241"/>
      <c r="G31" s="261"/>
      <c r="H31" s="233"/>
      <c r="I31" s="272"/>
      <c r="J31" s="317"/>
      <c r="K31" s="318"/>
      <c r="L31" s="334"/>
      <c r="M31" s="319">
        <v>0</v>
      </c>
      <c r="N31" s="320">
        <v>12</v>
      </c>
      <c r="O31" s="311">
        <f t="shared" si="2"/>
        <v>0</v>
      </c>
      <c r="P31" s="419"/>
      <c r="Q31" s="420"/>
    </row>
    <row r="32" spans="1:17" ht="21.6" thickBot="1">
      <c r="A32" s="182">
        <v>7</v>
      </c>
      <c r="B32" s="264"/>
      <c r="C32" s="185"/>
      <c r="D32" s="213"/>
      <c r="E32" s="232"/>
      <c r="F32" s="241"/>
      <c r="G32" s="261"/>
      <c r="H32" s="233"/>
      <c r="I32" s="250"/>
      <c r="J32" s="270"/>
      <c r="M32" s="321">
        <f>SUM(M4:M31)</f>
        <v>0</v>
      </c>
      <c r="N32" s="299"/>
      <c r="O32" s="322">
        <f>SUM(O4:O31)</f>
        <v>0</v>
      </c>
      <c r="P32" s="257" t="s">
        <v>149</v>
      </c>
    </row>
    <row r="33" spans="1:16">
      <c r="A33" s="182">
        <v>8</v>
      </c>
      <c r="B33" s="264"/>
      <c r="C33" s="185"/>
      <c r="D33" s="213"/>
      <c r="E33" s="232"/>
      <c r="F33" s="241"/>
      <c r="G33" s="261"/>
      <c r="H33" s="233"/>
      <c r="I33" s="250"/>
      <c r="J33" s="270"/>
      <c r="K33" s="263"/>
      <c r="L33" s="327"/>
    </row>
    <row r="34" spans="1:16" ht="23.4">
      <c r="A34" s="182">
        <v>9</v>
      </c>
      <c r="B34" s="264"/>
      <c r="C34" s="185"/>
      <c r="D34" s="213"/>
      <c r="E34" s="232"/>
      <c r="F34" s="241"/>
      <c r="G34" s="261"/>
      <c r="H34" s="233"/>
      <c r="I34" s="250"/>
      <c r="J34" s="270"/>
      <c r="K34" s="450" t="s">
        <v>185</v>
      </c>
      <c r="L34" s="450"/>
      <c r="M34" s="450"/>
      <c r="N34" s="450"/>
      <c r="O34" s="450"/>
      <c r="P34" s="450"/>
    </row>
    <row r="35" spans="1:16">
      <c r="A35" s="182">
        <v>10</v>
      </c>
      <c r="B35" s="264"/>
      <c r="C35" s="185"/>
      <c r="D35" s="213"/>
      <c r="E35" s="232"/>
      <c r="F35" s="241"/>
      <c r="G35" s="261"/>
      <c r="H35" s="233"/>
      <c r="I35" s="250"/>
      <c r="J35" s="270"/>
      <c r="K35" s="263"/>
      <c r="L35" s="327"/>
    </row>
    <row r="36" spans="1:16" ht="25.8">
      <c r="A36" s="182">
        <v>11</v>
      </c>
      <c r="B36" s="264"/>
      <c r="C36" s="185"/>
      <c r="D36" s="213"/>
      <c r="E36" s="232"/>
      <c r="F36" s="241"/>
      <c r="G36" s="261"/>
      <c r="H36" s="233"/>
      <c r="I36" s="250"/>
      <c r="J36" s="270"/>
      <c r="K36" s="425" t="s">
        <v>186</v>
      </c>
      <c r="L36" s="327"/>
    </row>
    <row r="37" spans="1:16">
      <c r="A37" s="182">
        <v>12</v>
      </c>
      <c r="B37" s="264"/>
      <c r="C37" s="185"/>
      <c r="D37" s="213"/>
      <c r="E37" s="232"/>
      <c r="F37" s="241"/>
      <c r="G37" s="261"/>
      <c r="H37" s="233"/>
      <c r="I37" s="250"/>
      <c r="J37" s="270"/>
      <c r="K37" s="263"/>
      <c r="L37" s="327"/>
    </row>
    <row r="38" spans="1:16">
      <c r="A38" s="182">
        <v>13</v>
      </c>
      <c r="B38" s="207"/>
      <c r="C38" s="185"/>
      <c r="D38" s="213"/>
      <c r="E38" s="232"/>
      <c r="F38" s="241"/>
      <c r="G38" s="261"/>
      <c r="H38" s="233"/>
      <c r="I38" s="250"/>
      <c r="J38" s="270"/>
      <c r="K38" s="263"/>
      <c r="L38" s="327"/>
    </row>
    <row r="39" spans="1:16">
      <c r="A39" s="182">
        <v>14</v>
      </c>
      <c r="B39" s="207"/>
      <c r="C39" s="185"/>
      <c r="D39" s="238"/>
      <c r="E39" s="232"/>
      <c r="F39" s="241"/>
      <c r="G39" s="261"/>
      <c r="H39" s="233"/>
      <c r="I39" s="250"/>
      <c r="J39" s="270"/>
      <c r="K39" s="263"/>
      <c r="L39" s="327"/>
    </row>
    <row r="40" spans="1:16">
      <c r="A40" s="182">
        <v>15</v>
      </c>
      <c r="B40" s="207"/>
      <c r="C40" s="185"/>
      <c r="D40" s="238"/>
      <c r="E40" s="232"/>
      <c r="F40" s="241"/>
      <c r="G40" s="261"/>
      <c r="H40" s="233"/>
      <c r="I40" s="250"/>
      <c r="J40" s="270"/>
      <c r="K40" s="263"/>
      <c r="L40" s="327"/>
    </row>
    <row r="41" spans="1:16">
      <c r="A41" s="182">
        <v>16</v>
      </c>
      <c r="B41" s="207"/>
      <c r="C41" s="185"/>
      <c r="D41" s="237"/>
      <c r="E41" s="232"/>
      <c r="F41" s="241"/>
      <c r="G41" s="261"/>
      <c r="H41" s="233"/>
      <c r="I41" s="250"/>
      <c r="J41" s="270"/>
      <c r="K41" s="263"/>
      <c r="L41" s="327"/>
    </row>
    <row r="42" spans="1:16" ht="16.2" thickBot="1">
      <c r="A42" s="182">
        <v>17</v>
      </c>
      <c r="B42" s="210"/>
      <c r="C42" s="196"/>
      <c r="D42" s="213"/>
      <c r="E42" s="232"/>
      <c r="F42" s="241"/>
      <c r="G42" s="261"/>
      <c r="H42" s="233"/>
      <c r="I42" s="250"/>
      <c r="J42" s="270"/>
      <c r="K42" s="263"/>
      <c r="L42" s="327"/>
    </row>
    <row r="43" spans="1:16" ht="26.4" thickBot="1">
      <c r="B43" s="199" t="s">
        <v>110</v>
      </c>
      <c r="C43" s="276">
        <f>SUM(C26:C42)</f>
        <v>0</v>
      </c>
      <c r="D43" s="213"/>
      <c r="E43" s="232"/>
      <c r="F43" s="241"/>
      <c r="G43" s="261"/>
      <c r="H43" s="233"/>
      <c r="I43" s="250"/>
      <c r="J43" s="270"/>
      <c r="K43" s="363"/>
      <c r="L43" s="327"/>
    </row>
    <row r="44" spans="1:16" ht="21.6" thickBot="1">
      <c r="B44" s="211" t="s">
        <v>116</v>
      </c>
      <c r="C44" s="266"/>
      <c r="D44" s="213"/>
      <c r="E44" s="232"/>
      <c r="F44" s="241"/>
      <c r="G44" s="261"/>
      <c r="H44" s="233"/>
      <c r="I44" s="250"/>
      <c r="J44" s="270"/>
      <c r="K44" s="411"/>
      <c r="L44" s="412"/>
      <c r="M44" s="413"/>
      <c r="N44" s="414"/>
    </row>
    <row r="45" spans="1:16" ht="21">
      <c r="C45" s="256" t="s">
        <v>150</v>
      </c>
      <c r="D45" s="213"/>
      <c r="E45" s="232"/>
      <c r="F45" s="241"/>
      <c r="G45" s="261"/>
      <c r="H45" s="233"/>
      <c r="I45" s="250"/>
      <c r="J45" s="270"/>
      <c r="K45" s="412"/>
      <c r="L45" s="412"/>
      <c r="M45" s="413"/>
      <c r="N45" s="414"/>
    </row>
    <row r="46" spans="1:16" ht="21.6" thickBot="1">
      <c r="D46" s="213"/>
      <c r="E46" s="232"/>
      <c r="F46" s="241"/>
      <c r="G46" s="261"/>
      <c r="H46" s="233"/>
      <c r="I46" s="250"/>
      <c r="J46" s="270"/>
      <c r="K46" s="415"/>
      <c r="L46" s="412"/>
      <c r="M46" s="413"/>
      <c r="N46" s="414"/>
    </row>
    <row r="47" spans="1:16" ht="18.600000000000001" thickBot="1">
      <c r="A47" s="325" t="s">
        <v>160</v>
      </c>
      <c r="B47" s="212"/>
      <c r="C47" s="255"/>
      <c r="D47" s="213"/>
      <c r="E47" s="232"/>
      <c r="F47" s="241"/>
      <c r="G47" s="261"/>
      <c r="H47" s="233"/>
      <c r="I47" s="250"/>
      <c r="J47" s="270"/>
      <c r="K47" s="263"/>
      <c r="L47" s="327"/>
    </row>
    <row r="48" spans="1:16" ht="16.2" thickBot="1">
      <c r="B48" s="203" t="s">
        <v>98</v>
      </c>
      <c r="C48" s="204" t="s">
        <v>29</v>
      </c>
      <c r="D48" s="213"/>
      <c r="E48" s="232"/>
      <c r="F48" s="241"/>
      <c r="G48" s="261"/>
      <c r="H48" s="233"/>
      <c r="I48" s="250"/>
      <c r="J48" s="270"/>
      <c r="K48" s="263"/>
      <c r="L48" s="327"/>
    </row>
    <row r="49" spans="1:12">
      <c r="A49" s="182">
        <v>1</v>
      </c>
      <c r="B49" s="206" t="s">
        <v>141</v>
      </c>
      <c r="C49" s="184"/>
      <c r="D49" s="213"/>
      <c r="E49" s="232"/>
      <c r="F49" s="241"/>
      <c r="G49" s="261"/>
      <c r="H49" s="233"/>
      <c r="I49" s="250"/>
      <c r="J49" s="270"/>
      <c r="K49" s="263"/>
      <c r="L49" s="327"/>
    </row>
    <row r="50" spans="1:12">
      <c r="A50" s="182">
        <v>2</v>
      </c>
      <c r="B50" s="207" t="s">
        <v>155</v>
      </c>
      <c r="C50" s="185"/>
      <c r="D50" s="213"/>
      <c r="E50" s="232"/>
      <c r="F50" s="241"/>
      <c r="G50" s="261"/>
      <c r="H50" s="233"/>
      <c r="I50" s="250"/>
      <c r="J50" s="270"/>
      <c r="K50" s="263"/>
      <c r="L50" s="327"/>
    </row>
    <row r="51" spans="1:12">
      <c r="A51" s="182">
        <v>3</v>
      </c>
      <c r="B51" s="207" t="s">
        <v>156</v>
      </c>
      <c r="C51" s="185"/>
      <c r="D51" s="213"/>
      <c r="E51" s="232"/>
      <c r="F51" s="241"/>
      <c r="G51" s="261"/>
      <c r="H51" s="233"/>
      <c r="I51" s="250"/>
      <c r="J51" s="270"/>
      <c r="K51" s="263"/>
      <c r="L51" s="327"/>
    </row>
    <row r="52" spans="1:12">
      <c r="A52" s="182">
        <v>4</v>
      </c>
      <c r="B52" s="207"/>
      <c r="C52" s="185"/>
      <c r="D52" s="213"/>
      <c r="E52" s="232"/>
      <c r="F52" s="241"/>
      <c r="G52" s="261"/>
      <c r="H52" s="233"/>
      <c r="I52" s="250"/>
      <c r="J52" s="270"/>
      <c r="K52" s="263"/>
      <c r="L52" s="327"/>
    </row>
    <row r="53" spans="1:12">
      <c r="A53" s="182">
        <v>5</v>
      </c>
      <c r="B53" s="207"/>
      <c r="C53" s="185"/>
      <c r="D53" s="213"/>
      <c r="E53" s="232"/>
      <c r="F53" s="241"/>
      <c r="G53" s="261"/>
      <c r="H53" s="233"/>
      <c r="I53" s="250"/>
      <c r="J53" s="270"/>
      <c r="K53" s="263"/>
      <c r="L53" s="327"/>
    </row>
    <row r="54" spans="1:12">
      <c r="A54" s="182">
        <v>6</v>
      </c>
      <c r="B54" s="207"/>
      <c r="C54" s="185"/>
      <c r="D54" s="213"/>
      <c r="E54" s="232"/>
      <c r="F54" s="241"/>
      <c r="G54" s="261"/>
      <c r="H54" s="233"/>
      <c r="I54" s="250"/>
      <c r="J54" s="270"/>
      <c r="K54" s="263"/>
      <c r="L54" s="327"/>
    </row>
    <row r="55" spans="1:12">
      <c r="A55" s="182">
        <v>7</v>
      </c>
      <c r="B55" s="207"/>
      <c r="C55" s="185"/>
      <c r="D55" s="213"/>
      <c r="E55" s="232"/>
      <c r="F55" s="241"/>
      <c r="G55" s="261"/>
      <c r="H55" s="233"/>
      <c r="I55" s="250"/>
      <c r="J55" s="270"/>
      <c r="K55" s="263"/>
      <c r="L55" s="327"/>
    </row>
    <row r="56" spans="1:12">
      <c r="A56" s="182">
        <v>8</v>
      </c>
      <c r="B56" s="264"/>
      <c r="C56" s="185"/>
      <c r="D56" s="238"/>
      <c r="E56" s="232"/>
      <c r="F56" s="241"/>
      <c r="G56" s="261"/>
      <c r="H56" s="233"/>
      <c r="I56" s="250"/>
      <c r="J56" s="270"/>
    </row>
    <row r="57" spans="1:12">
      <c r="A57" s="182">
        <v>9</v>
      </c>
      <c r="B57" s="264"/>
      <c r="C57" s="185"/>
      <c r="D57" s="238"/>
      <c r="E57" s="232"/>
      <c r="F57" s="241"/>
      <c r="G57" s="261"/>
      <c r="H57" s="233"/>
      <c r="I57" s="250"/>
      <c r="J57" s="270"/>
    </row>
    <row r="58" spans="1:12">
      <c r="A58" s="182">
        <v>10</v>
      </c>
      <c r="B58" s="264"/>
      <c r="C58" s="185"/>
      <c r="D58" s="238"/>
      <c r="E58" s="232"/>
      <c r="F58" s="241"/>
      <c r="G58" s="261"/>
      <c r="H58" s="233"/>
      <c r="I58" s="250"/>
      <c r="J58" s="270"/>
    </row>
    <row r="59" spans="1:12">
      <c r="A59" s="182">
        <v>11</v>
      </c>
      <c r="B59" s="264"/>
      <c r="C59" s="185"/>
      <c r="D59" s="238"/>
      <c r="E59" s="232"/>
      <c r="F59" s="241"/>
      <c r="G59" s="261"/>
      <c r="H59" s="233"/>
      <c r="I59" s="250"/>
      <c r="J59" s="270"/>
    </row>
    <row r="60" spans="1:12">
      <c r="A60" s="182">
        <v>12</v>
      </c>
      <c r="B60" s="264"/>
      <c r="C60" s="185"/>
      <c r="D60" s="238"/>
      <c r="E60" s="232"/>
      <c r="F60" s="241"/>
      <c r="G60" s="261"/>
      <c r="H60" s="233"/>
      <c r="I60" s="250"/>
      <c r="J60" s="270"/>
    </row>
    <row r="61" spans="1:12">
      <c r="A61" s="182">
        <v>13</v>
      </c>
      <c r="B61" s="264"/>
      <c r="C61" s="185"/>
      <c r="D61" s="238"/>
      <c r="E61" s="232"/>
      <c r="F61" s="241"/>
      <c r="G61" s="261"/>
      <c r="H61" s="233"/>
      <c r="I61" s="250"/>
      <c r="J61" s="270"/>
    </row>
    <row r="62" spans="1:12">
      <c r="A62" s="182">
        <v>14</v>
      </c>
      <c r="B62" s="264"/>
      <c r="C62" s="185"/>
      <c r="D62" s="238"/>
      <c r="E62" s="232"/>
      <c r="F62" s="241"/>
      <c r="G62" s="261"/>
      <c r="H62" s="233"/>
      <c r="I62" s="250"/>
      <c r="J62" s="270"/>
    </row>
    <row r="63" spans="1:12">
      <c r="A63" s="182">
        <v>15</v>
      </c>
      <c r="B63" s="264"/>
      <c r="C63" s="185"/>
      <c r="D63" s="238"/>
      <c r="E63" s="232"/>
      <c r="F63" s="241"/>
      <c r="G63" s="261"/>
      <c r="H63" s="233"/>
      <c r="I63" s="250"/>
      <c r="J63" s="270"/>
    </row>
    <row r="64" spans="1:12">
      <c r="A64" s="182">
        <v>16</v>
      </c>
      <c r="B64" s="207"/>
      <c r="C64" s="185"/>
      <c r="D64" s="238"/>
      <c r="E64" s="232"/>
      <c r="F64" s="241"/>
      <c r="G64" s="261"/>
      <c r="H64" s="233"/>
      <c r="I64" s="250"/>
      <c r="J64" s="270"/>
    </row>
    <row r="65" spans="1:10">
      <c r="A65" s="182">
        <v>17</v>
      </c>
      <c r="B65" s="207"/>
      <c r="C65" s="185"/>
      <c r="D65" s="238"/>
      <c r="E65" s="232"/>
      <c r="F65" s="241"/>
      <c r="G65" s="261"/>
      <c r="H65" s="233"/>
      <c r="I65" s="250"/>
      <c r="J65" s="270"/>
    </row>
    <row r="66" spans="1:10" ht="16.2" thickBot="1">
      <c r="A66" s="182">
        <v>18</v>
      </c>
      <c r="B66" s="207"/>
      <c r="C66" s="185"/>
      <c r="D66" s="238"/>
      <c r="E66" s="240"/>
      <c r="F66" s="242"/>
      <c r="G66" s="262"/>
      <c r="H66" s="234"/>
      <c r="I66" s="250"/>
      <c r="J66" s="270"/>
    </row>
    <row r="67" spans="1:10" ht="21.6" thickBot="1">
      <c r="A67" s="182">
        <v>19</v>
      </c>
      <c r="B67" s="207"/>
      <c r="C67" s="185"/>
      <c r="E67" s="231" t="s">
        <v>97</v>
      </c>
      <c r="F67" s="236"/>
      <c r="G67" s="257" t="s">
        <v>148</v>
      </c>
    </row>
    <row r="68" spans="1:10" ht="16.2" thickBot="1">
      <c r="A68" s="182">
        <v>20</v>
      </c>
      <c r="B68" s="210"/>
      <c r="C68" s="196"/>
    </row>
    <row r="69" spans="1:10" ht="24" thickBot="1">
      <c r="B69" s="199" t="s">
        <v>111</v>
      </c>
      <c r="C69" s="275">
        <f>SUM(C49:C68)</f>
        <v>0</v>
      </c>
      <c r="D69" s="223"/>
      <c r="E69" s="450" t="s">
        <v>185</v>
      </c>
      <c r="F69" s="450"/>
      <c r="G69" s="450"/>
      <c r="H69" s="450"/>
    </row>
    <row r="70" spans="1:10" ht="16.2" thickBot="1">
      <c r="B70" s="156" t="s">
        <v>116</v>
      </c>
      <c r="C70" s="267"/>
      <c r="D70" s="223"/>
      <c r="E70" s="155"/>
      <c r="F70" s="157"/>
      <c r="G70" s="223"/>
    </row>
    <row r="71" spans="1:10">
      <c r="B71" s="223"/>
      <c r="C71" s="259" t="s">
        <v>150</v>
      </c>
      <c r="D71" s="223"/>
      <c r="E71" s="223"/>
      <c r="F71" s="223"/>
      <c r="G71" s="223"/>
    </row>
    <row r="72" spans="1:10">
      <c r="D72" s="223"/>
      <c r="E72" s="227"/>
      <c r="F72" s="157"/>
      <c r="G72" s="223"/>
    </row>
  </sheetData>
  <mergeCells count="10">
    <mergeCell ref="K34:P34"/>
    <mergeCell ref="E69:H69"/>
    <mergeCell ref="M2:P2"/>
    <mergeCell ref="K2:L2"/>
    <mergeCell ref="F21:F22"/>
    <mergeCell ref="A9:B9"/>
    <mergeCell ref="A1:H1"/>
    <mergeCell ref="A2:H2"/>
    <mergeCell ref="F14:F15"/>
    <mergeCell ref="C9:I9"/>
  </mergeCells>
  <hyperlinks>
    <hyperlink ref="A2" r:id="rId1"/>
    <hyperlink ref="K34:P34" r:id="rId2" display="© Dr. Peter Robbins, Ph.D."/>
    <hyperlink ref="E69:H69" r:id="rId3" display="© Dr. Peter Robbins, Ph.D."/>
  </hyperlinks>
  <pageMargins left="0.25" right="0.25" top="0.75" bottom="0.75" header="0.3" footer="0.3"/>
  <pageSetup scale="53" fitToWidth="0" orientation="portrait" r:id="rId4"/>
  <colBreaks count="1" manualBreakCount="1">
    <brk id="9" max="70" man="1"/>
  </colBreaks>
  <drawing r:id="rId5"/>
  <legacy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AR68"/>
  <sheetViews>
    <sheetView zoomScale="85" zoomScaleNormal="85" zoomScaleSheetLayoutView="70" workbookViewId="0">
      <selection activeCell="B4" sqref="B4"/>
    </sheetView>
  </sheetViews>
  <sheetFormatPr defaultColWidth="9.109375" defaultRowHeight="15"/>
  <cols>
    <col min="1" max="1" width="3.44140625" style="75" customWidth="1"/>
    <col min="2" max="2" width="18.44140625" style="75" bestFit="1" customWidth="1"/>
    <col min="3" max="3" width="11.44140625" style="150" customWidth="1"/>
    <col min="4" max="4" width="8.6640625" style="151" customWidth="1"/>
    <col min="5" max="5" width="14.109375" style="151" customWidth="1"/>
    <col min="6" max="6" width="15.33203125" style="75" customWidth="1"/>
    <col min="7" max="7" width="12.6640625" style="75" customWidth="1"/>
    <col min="8" max="8" width="11.33203125" style="75" customWidth="1"/>
    <col min="9" max="9" width="13" style="75" customWidth="1"/>
    <col min="10" max="10" width="13.33203125" style="75" customWidth="1"/>
    <col min="11" max="12" width="13" style="75" customWidth="1"/>
    <col min="13" max="13" width="11.33203125" style="75" customWidth="1"/>
    <col min="14" max="14" width="12.88671875" style="75" customWidth="1"/>
    <col min="15" max="15" width="3.33203125" style="75" customWidth="1"/>
    <col min="16" max="16" width="9.6640625" style="152" bestFit="1" customWidth="1"/>
    <col min="17" max="16384" width="9.109375" style="75"/>
  </cols>
  <sheetData>
    <row r="1" spans="1:44" ht="23.4">
      <c r="A1" s="73"/>
      <c r="B1" s="458" t="s">
        <v>64</v>
      </c>
      <c r="C1" s="458"/>
      <c r="D1" s="458"/>
      <c r="E1" s="458"/>
      <c r="F1" s="458"/>
      <c r="G1" s="458"/>
      <c r="H1" s="458"/>
      <c r="I1" s="458"/>
      <c r="J1" s="458"/>
      <c r="K1" s="458"/>
      <c r="L1" s="458"/>
      <c r="M1" s="458"/>
      <c r="N1" s="458"/>
      <c r="O1" s="73"/>
      <c r="P1" s="74"/>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row>
    <row r="2" spans="1:44" ht="16.2" thickBot="1">
      <c r="A2" s="73"/>
      <c r="B2" s="76"/>
      <c r="C2" s="77"/>
      <c r="D2" s="78"/>
      <c r="E2" s="78"/>
      <c r="F2" s="73"/>
      <c r="G2" s="369"/>
      <c r="H2" s="76"/>
      <c r="I2" s="76"/>
      <c r="J2" s="76"/>
      <c r="K2" s="76"/>
      <c r="L2" s="76"/>
      <c r="M2" s="76"/>
      <c r="N2" s="76"/>
      <c r="O2" s="73"/>
      <c r="P2" s="74"/>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row>
    <row r="3" spans="1:44" ht="16.8" thickTop="1" thickBot="1">
      <c r="A3" s="73"/>
      <c r="B3" s="79" t="s">
        <v>65</v>
      </c>
      <c r="C3" s="80" t="s">
        <v>25</v>
      </c>
      <c r="D3" s="81" t="s">
        <v>66</v>
      </c>
      <c r="E3" s="381" t="s">
        <v>68</v>
      </c>
      <c r="F3" s="82" t="s">
        <v>67</v>
      </c>
      <c r="G3" s="82" t="s">
        <v>69</v>
      </c>
      <c r="H3" s="82" t="s">
        <v>70</v>
      </c>
      <c r="I3" s="82" t="s">
        <v>71</v>
      </c>
      <c r="J3" s="82" t="s">
        <v>72</v>
      </c>
      <c r="K3" s="82" t="s">
        <v>73</v>
      </c>
      <c r="L3" s="82" t="s">
        <v>74</v>
      </c>
      <c r="M3" s="82" t="s">
        <v>26</v>
      </c>
      <c r="N3" s="83" t="s">
        <v>26</v>
      </c>
      <c r="O3" s="73"/>
      <c r="P3" s="74"/>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row>
    <row r="4" spans="1:44" ht="16.2" thickTop="1">
      <c r="A4" s="73"/>
      <c r="B4" s="84" t="s">
        <v>75</v>
      </c>
      <c r="C4" s="85"/>
      <c r="D4" s="86">
        <f ca="1">P4/365</f>
        <v>115.88493150684931</v>
      </c>
      <c r="E4" s="373"/>
      <c r="F4" s="87"/>
      <c r="G4" s="88"/>
      <c r="H4" s="88"/>
      <c r="I4" s="88"/>
      <c r="J4" s="89"/>
      <c r="K4" s="89"/>
      <c r="L4" s="89"/>
      <c r="M4" s="89"/>
      <c r="N4" s="90"/>
      <c r="O4" s="73"/>
      <c r="P4" s="74">
        <f t="shared" ref="P4:P12" ca="1" si="0">DATEDIF(C4, TODAY(), "d")</f>
        <v>42298</v>
      </c>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row>
    <row r="5" spans="1:44" ht="15.6">
      <c r="A5" s="73"/>
      <c r="B5" s="91" t="s">
        <v>76</v>
      </c>
      <c r="C5" s="92"/>
      <c r="D5" s="93">
        <f t="shared" ref="D5:D57" ca="1" si="1">P5/365</f>
        <v>115.88493150684931</v>
      </c>
      <c r="E5" s="374"/>
      <c r="F5" s="94"/>
      <c r="G5" s="95"/>
      <c r="H5" s="95"/>
      <c r="I5" s="95"/>
      <c r="J5" s="96"/>
      <c r="K5" s="96"/>
      <c r="L5" s="96"/>
      <c r="M5" s="96"/>
      <c r="N5" s="97"/>
      <c r="O5" s="73"/>
      <c r="P5" s="74">
        <f t="shared" ca="1" si="0"/>
        <v>42298</v>
      </c>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row>
    <row r="6" spans="1:44" ht="15.6">
      <c r="A6" s="73"/>
      <c r="B6" s="91" t="s">
        <v>77</v>
      </c>
      <c r="C6" s="92"/>
      <c r="D6" s="93">
        <f t="shared" ca="1" si="1"/>
        <v>115.88493150684931</v>
      </c>
      <c r="E6" s="374"/>
      <c r="F6" s="94"/>
      <c r="G6" s="96"/>
      <c r="H6" s="96"/>
      <c r="I6" s="95"/>
      <c r="J6" s="95"/>
      <c r="K6" s="95"/>
      <c r="L6" s="95"/>
      <c r="M6" s="95"/>
      <c r="N6" s="97"/>
      <c r="O6" s="73"/>
      <c r="P6" s="74">
        <f t="shared" ca="1" si="0"/>
        <v>42298</v>
      </c>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row>
    <row r="7" spans="1:44" ht="15.6">
      <c r="A7" s="73"/>
      <c r="B7" s="91" t="s">
        <v>78</v>
      </c>
      <c r="C7" s="92"/>
      <c r="D7" s="93">
        <f t="shared" ca="1" si="1"/>
        <v>115.88493150684931</v>
      </c>
      <c r="E7" s="374"/>
      <c r="F7" s="94"/>
      <c r="G7" s="96"/>
      <c r="H7" s="96"/>
      <c r="I7" s="95"/>
      <c r="J7" s="95"/>
      <c r="K7" s="95"/>
      <c r="L7" s="95"/>
      <c r="M7" s="95"/>
      <c r="N7" s="97"/>
      <c r="O7" s="73"/>
      <c r="P7" s="74">
        <f t="shared" ca="1" si="0"/>
        <v>42298</v>
      </c>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row>
    <row r="8" spans="1:44" ht="15.6">
      <c r="A8" s="73"/>
      <c r="B8" s="91" t="s">
        <v>79</v>
      </c>
      <c r="C8" s="92"/>
      <c r="D8" s="93">
        <f t="shared" ca="1" si="1"/>
        <v>115.88493150684931</v>
      </c>
      <c r="E8" s="374"/>
      <c r="F8" s="94"/>
      <c r="G8" s="96"/>
      <c r="H8" s="96"/>
      <c r="I8" s="95"/>
      <c r="J8" s="95"/>
      <c r="K8" s="95"/>
      <c r="L8" s="95"/>
      <c r="M8" s="95"/>
      <c r="N8" s="97"/>
      <c r="O8" s="73"/>
      <c r="P8" s="74">
        <f t="shared" ca="1" si="0"/>
        <v>42298</v>
      </c>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row>
    <row r="9" spans="1:44" ht="15.6">
      <c r="A9" s="73"/>
      <c r="B9" s="91" t="s">
        <v>80</v>
      </c>
      <c r="C9" s="92"/>
      <c r="D9" s="93">
        <f t="shared" ca="1" si="1"/>
        <v>115.88493150684931</v>
      </c>
      <c r="E9" s="374"/>
      <c r="F9" s="94"/>
      <c r="G9" s="96"/>
      <c r="H9" s="96"/>
      <c r="I9" s="95"/>
      <c r="J9" s="95"/>
      <c r="K9" s="95"/>
      <c r="L9" s="95"/>
      <c r="M9" s="95"/>
      <c r="N9" s="97"/>
      <c r="O9" s="73"/>
      <c r="P9" s="74">
        <f t="shared" ca="1" si="0"/>
        <v>42298</v>
      </c>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row>
    <row r="10" spans="1:44" ht="15.6">
      <c r="A10" s="73"/>
      <c r="B10" s="91" t="s">
        <v>81</v>
      </c>
      <c r="C10" s="92"/>
      <c r="D10" s="93">
        <f t="shared" ca="1" si="1"/>
        <v>115.88493150684931</v>
      </c>
      <c r="E10" s="374"/>
      <c r="F10" s="94"/>
      <c r="G10" s="96"/>
      <c r="H10" s="96"/>
      <c r="I10" s="95"/>
      <c r="J10" s="95"/>
      <c r="K10" s="95"/>
      <c r="L10" s="95"/>
      <c r="M10" s="95"/>
      <c r="N10" s="97"/>
      <c r="O10" s="73"/>
      <c r="P10" s="74">
        <f t="shared" ca="1" si="0"/>
        <v>42298</v>
      </c>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row>
    <row r="11" spans="1:44" ht="15.6">
      <c r="A11" s="73"/>
      <c r="B11" s="91" t="s">
        <v>82</v>
      </c>
      <c r="C11" s="92"/>
      <c r="D11" s="93">
        <f t="shared" ca="1" si="1"/>
        <v>115.88493150684931</v>
      </c>
      <c r="E11" s="374"/>
      <c r="F11" s="94"/>
      <c r="G11" s="96"/>
      <c r="H11" s="96"/>
      <c r="I11" s="95"/>
      <c r="J11" s="95"/>
      <c r="K11" s="95"/>
      <c r="L11" s="95"/>
      <c r="M11" s="95"/>
      <c r="N11" s="97"/>
      <c r="O11" s="73"/>
      <c r="P11" s="74">
        <f t="shared" ca="1" si="0"/>
        <v>42298</v>
      </c>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row>
    <row r="12" spans="1:44" ht="16.2" thickBot="1">
      <c r="A12" s="73"/>
      <c r="B12" s="98" t="s">
        <v>83</v>
      </c>
      <c r="C12" s="99"/>
      <c r="D12" s="100">
        <f t="shared" ca="1" si="1"/>
        <v>115.88493150684931</v>
      </c>
      <c r="E12" s="375"/>
      <c r="F12" s="101"/>
      <c r="G12" s="102"/>
      <c r="H12" s="102"/>
      <c r="I12" s="102"/>
      <c r="J12" s="102"/>
      <c r="K12" s="102"/>
      <c r="L12" s="102"/>
      <c r="M12" s="102"/>
      <c r="N12" s="103"/>
      <c r="O12" s="73"/>
      <c r="P12" s="74">
        <f t="shared" ca="1" si="0"/>
        <v>42298</v>
      </c>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row>
    <row r="13" spans="1:44" ht="27" thickTop="1" thickBot="1">
      <c r="A13" s="73"/>
      <c r="B13" s="104" t="s">
        <v>84</v>
      </c>
      <c r="C13" s="105"/>
      <c r="D13" s="106"/>
      <c r="E13" s="372">
        <f>SUM(E4:E12)</f>
        <v>0</v>
      </c>
      <c r="F13" s="107">
        <f>SUM(F4:F12)</f>
        <v>0</v>
      </c>
      <c r="G13" s="371">
        <f t="shared" ref="G13:N13" si="2">SUM(G4:G12)</f>
        <v>0</v>
      </c>
      <c r="H13" s="371">
        <f t="shared" si="2"/>
        <v>0</v>
      </c>
      <c r="I13" s="371">
        <f t="shared" si="2"/>
        <v>0</v>
      </c>
      <c r="J13" s="371">
        <f t="shared" si="2"/>
        <v>0</v>
      </c>
      <c r="K13" s="371">
        <f t="shared" si="2"/>
        <v>0</v>
      </c>
      <c r="L13" s="371">
        <f t="shared" si="2"/>
        <v>0</v>
      </c>
      <c r="M13" s="371">
        <f t="shared" si="2"/>
        <v>0</v>
      </c>
      <c r="N13" s="370">
        <f t="shared" si="2"/>
        <v>0</v>
      </c>
      <c r="O13" s="73"/>
      <c r="P13" s="74"/>
      <c r="Q13" s="73"/>
      <c r="R13" s="131" t="s">
        <v>88</v>
      </c>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row>
    <row r="14" spans="1:44" ht="16.8" thickTop="1" thickBot="1">
      <c r="A14" s="73"/>
      <c r="B14" s="108" t="s">
        <v>85</v>
      </c>
      <c r="C14" s="109"/>
      <c r="D14" s="110">
        <f t="shared" ca="1" si="1"/>
        <v>115.88493150684931</v>
      </c>
      <c r="E14" s="373"/>
      <c r="F14" s="111"/>
      <c r="G14" s="112"/>
      <c r="H14" s="113"/>
      <c r="I14" s="114"/>
      <c r="J14" s="114"/>
      <c r="K14" s="114"/>
      <c r="L14" s="114"/>
      <c r="M14" s="114"/>
      <c r="N14" s="114"/>
      <c r="O14" s="73"/>
      <c r="P14" s="74">
        <f t="shared" ref="P14:P57" ca="1" si="3">DATEDIF(C14, TODAY(), "d")</f>
        <v>42298</v>
      </c>
      <c r="Q14" s="132" t="s">
        <v>66</v>
      </c>
      <c r="R14" s="133" t="s">
        <v>31</v>
      </c>
      <c r="S14" s="132" t="s">
        <v>32</v>
      </c>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row>
    <row r="15" spans="1:44" ht="16.2" thickBot="1">
      <c r="A15" s="73"/>
      <c r="B15" s="115" t="s">
        <v>86</v>
      </c>
      <c r="C15" s="116"/>
      <c r="D15" s="117">
        <f t="shared" ca="1" si="1"/>
        <v>115.88493150684931</v>
      </c>
      <c r="E15" s="375"/>
      <c r="F15" s="118"/>
      <c r="G15" s="119"/>
      <c r="H15" s="120"/>
      <c r="I15" s="73"/>
      <c r="J15" s="73"/>
      <c r="K15" s="73"/>
      <c r="L15" s="73"/>
      <c r="M15" s="73"/>
      <c r="N15" s="73"/>
      <c r="O15" s="73"/>
      <c r="P15" s="74">
        <f t="shared" ca="1" si="3"/>
        <v>42298</v>
      </c>
      <c r="Q15" s="134">
        <v>5</v>
      </c>
      <c r="R15" s="135">
        <v>5</v>
      </c>
      <c r="S15" s="136">
        <f>+R15/4</f>
        <v>1.25</v>
      </c>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row>
    <row r="16" spans="1:44" ht="15.6">
      <c r="A16" s="73"/>
      <c r="B16" s="108" t="s">
        <v>85</v>
      </c>
      <c r="C16" s="121"/>
      <c r="D16" s="86">
        <f t="shared" ca="1" si="1"/>
        <v>115.88493150684931</v>
      </c>
      <c r="E16" s="373"/>
      <c r="F16" s="111"/>
      <c r="G16" s="112"/>
      <c r="H16" s="113"/>
      <c r="I16" s="73"/>
      <c r="J16" s="73"/>
      <c r="K16" s="73"/>
      <c r="L16" s="73"/>
      <c r="M16" s="73"/>
      <c r="N16" s="73"/>
      <c r="O16" s="73"/>
      <c r="P16" s="74">
        <f t="shared" ca="1" si="3"/>
        <v>42298</v>
      </c>
      <c r="Q16" s="137">
        <v>6</v>
      </c>
      <c r="R16" s="138">
        <v>6</v>
      </c>
      <c r="S16" s="139">
        <f t="shared" ref="S16:S27" si="4">+R16/4</f>
        <v>1.5</v>
      </c>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row>
    <row r="17" spans="1:44" ht="16.2" thickBot="1">
      <c r="A17" s="73"/>
      <c r="B17" s="115" t="s">
        <v>86</v>
      </c>
      <c r="C17" s="116"/>
      <c r="D17" s="117">
        <f t="shared" ca="1" si="1"/>
        <v>115.88493150684931</v>
      </c>
      <c r="E17" s="375"/>
      <c r="F17" s="118"/>
      <c r="G17" s="119"/>
      <c r="H17" s="120"/>
      <c r="I17" s="73"/>
      <c r="J17" s="73"/>
      <c r="K17" s="73"/>
      <c r="L17" s="73"/>
      <c r="M17" s="73"/>
      <c r="N17" s="73"/>
      <c r="O17" s="73"/>
      <c r="P17" s="74">
        <f t="shared" ca="1" si="3"/>
        <v>42298</v>
      </c>
      <c r="Q17" s="137">
        <v>7</v>
      </c>
      <c r="R17" s="138">
        <v>7</v>
      </c>
      <c r="S17" s="139">
        <f t="shared" si="4"/>
        <v>1.75</v>
      </c>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row>
    <row r="18" spans="1:44" ht="15.6">
      <c r="A18" s="73"/>
      <c r="B18" s="122" t="s">
        <v>87</v>
      </c>
      <c r="C18" s="109"/>
      <c r="D18" s="86">
        <f t="shared" ca="1" si="1"/>
        <v>115.88493150684931</v>
      </c>
      <c r="E18" s="376"/>
      <c r="F18" s="123"/>
      <c r="G18" s="124"/>
      <c r="H18" s="124"/>
      <c r="I18" s="125"/>
      <c r="J18" s="125"/>
      <c r="K18" s="73"/>
      <c r="L18" s="73"/>
      <c r="M18" s="73"/>
      <c r="N18" s="73"/>
      <c r="O18" s="73"/>
      <c r="P18" s="74">
        <f t="shared" ca="1" si="3"/>
        <v>42298</v>
      </c>
      <c r="Q18" s="137">
        <v>8</v>
      </c>
      <c r="R18" s="138">
        <v>8</v>
      </c>
      <c r="S18" s="139">
        <f t="shared" si="4"/>
        <v>2</v>
      </c>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row>
    <row r="19" spans="1:44" ht="15.6">
      <c r="A19" s="73"/>
      <c r="B19" s="126"/>
      <c r="C19" s="92"/>
      <c r="D19" s="93">
        <f t="shared" ca="1" si="1"/>
        <v>115.88493150684931</v>
      </c>
      <c r="E19" s="377"/>
      <c r="F19" s="127"/>
      <c r="G19" s="124"/>
      <c r="H19" s="124"/>
      <c r="I19" s="125"/>
      <c r="J19" s="125"/>
      <c r="K19" s="73"/>
      <c r="L19" s="73"/>
      <c r="M19" s="73"/>
      <c r="N19" s="73"/>
      <c r="O19" s="73"/>
      <c r="P19" s="74">
        <f t="shared" ca="1" si="3"/>
        <v>42298</v>
      </c>
      <c r="Q19" s="137">
        <v>9</v>
      </c>
      <c r="R19" s="138">
        <v>9</v>
      </c>
      <c r="S19" s="139">
        <f t="shared" si="4"/>
        <v>2.25</v>
      </c>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row>
    <row r="20" spans="1:44" ht="15.6">
      <c r="A20" s="73"/>
      <c r="B20" s="126"/>
      <c r="C20" s="92"/>
      <c r="D20" s="93">
        <f t="shared" ca="1" si="1"/>
        <v>115.88493150684931</v>
      </c>
      <c r="E20" s="377"/>
      <c r="F20" s="127"/>
      <c r="G20" s="124"/>
      <c r="H20" s="124"/>
      <c r="I20" s="125"/>
      <c r="J20" s="125"/>
      <c r="K20" s="73"/>
      <c r="L20" s="73"/>
      <c r="M20" s="73"/>
      <c r="N20" s="73"/>
      <c r="O20" s="73"/>
      <c r="P20" s="74">
        <f t="shared" ca="1" si="3"/>
        <v>42298</v>
      </c>
      <c r="Q20" s="137">
        <v>10</v>
      </c>
      <c r="R20" s="138">
        <v>12</v>
      </c>
      <c r="S20" s="139">
        <f t="shared" si="4"/>
        <v>3</v>
      </c>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row>
    <row r="21" spans="1:44" ht="15.6">
      <c r="A21" s="73"/>
      <c r="B21" s="126"/>
      <c r="C21" s="92"/>
      <c r="D21" s="93">
        <f t="shared" ca="1" si="1"/>
        <v>115.88493150684931</v>
      </c>
      <c r="E21" s="377"/>
      <c r="F21" s="127"/>
      <c r="G21" s="124"/>
      <c r="H21" s="124"/>
      <c r="I21" s="125"/>
      <c r="J21" s="125"/>
      <c r="K21" s="73"/>
      <c r="L21" s="73"/>
      <c r="M21" s="73"/>
      <c r="N21" s="73"/>
      <c r="O21" s="73"/>
      <c r="P21" s="74">
        <f t="shared" ca="1" si="3"/>
        <v>42298</v>
      </c>
      <c r="Q21" s="137">
        <v>11</v>
      </c>
      <c r="R21" s="138">
        <v>15</v>
      </c>
      <c r="S21" s="139">
        <f t="shared" si="4"/>
        <v>3.75</v>
      </c>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row>
    <row r="22" spans="1:44" ht="16.2" thickBot="1">
      <c r="A22" s="73"/>
      <c r="B22" s="128"/>
      <c r="C22" s="116"/>
      <c r="D22" s="117">
        <f t="shared" ca="1" si="1"/>
        <v>115.88493150684931</v>
      </c>
      <c r="E22" s="378"/>
      <c r="F22" s="129"/>
      <c r="G22" s="124"/>
      <c r="H22" s="124"/>
      <c r="I22" s="125"/>
      <c r="J22" s="125"/>
      <c r="K22" s="73"/>
      <c r="L22" s="73"/>
      <c r="M22" s="73"/>
      <c r="N22" s="73"/>
      <c r="O22" s="73"/>
      <c r="P22" s="74">
        <f t="shared" ca="1" si="3"/>
        <v>42298</v>
      </c>
      <c r="Q22" s="137">
        <v>12</v>
      </c>
      <c r="R22" s="138">
        <v>20</v>
      </c>
      <c r="S22" s="139">
        <f t="shared" si="4"/>
        <v>5</v>
      </c>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row>
    <row r="23" spans="1:44" ht="15.6">
      <c r="A23" s="73"/>
      <c r="B23" s="122" t="s">
        <v>87</v>
      </c>
      <c r="C23" s="109"/>
      <c r="D23" s="110">
        <f t="shared" ca="1" si="1"/>
        <v>115.88493150684931</v>
      </c>
      <c r="E23" s="379"/>
      <c r="F23" s="130"/>
      <c r="G23" s="124"/>
      <c r="H23" s="124"/>
      <c r="I23" s="125"/>
      <c r="J23" s="73"/>
      <c r="K23" s="73"/>
      <c r="L23" s="73"/>
      <c r="M23" s="73"/>
      <c r="N23" s="73"/>
      <c r="O23" s="73"/>
      <c r="P23" s="74">
        <f t="shared" ca="1" si="3"/>
        <v>42298</v>
      </c>
      <c r="Q23" s="137">
        <v>13</v>
      </c>
      <c r="R23" s="138">
        <v>25</v>
      </c>
      <c r="S23" s="139">
        <f t="shared" si="4"/>
        <v>6.25</v>
      </c>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row>
    <row r="24" spans="1:44" ht="15.6">
      <c r="A24" s="73"/>
      <c r="B24" s="126"/>
      <c r="C24" s="92"/>
      <c r="D24" s="93">
        <f t="shared" ca="1" si="1"/>
        <v>115.88493150684931</v>
      </c>
      <c r="E24" s="377"/>
      <c r="F24" s="127"/>
      <c r="G24" s="124"/>
      <c r="H24" s="124"/>
      <c r="I24" s="125"/>
      <c r="J24" s="73"/>
      <c r="K24" s="73"/>
      <c r="L24" s="73"/>
      <c r="M24" s="73"/>
      <c r="N24" s="73"/>
      <c r="O24" s="73"/>
      <c r="P24" s="74">
        <f t="shared" ca="1" si="3"/>
        <v>42298</v>
      </c>
      <c r="Q24" s="137">
        <v>14</v>
      </c>
      <c r="R24" s="138">
        <v>35</v>
      </c>
      <c r="S24" s="139">
        <f t="shared" si="4"/>
        <v>8.75</v>
      </c>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row>
    <row r="25" spans="1:44" ht="15.6">
      <c r="A25" s="73"/>
      <c r="B25" s="126"/>
      <c r="C25" s="92"/>
      <c r="D25" s="93">
        <f t="shared" ca="1" si="1"/>
        <v>115.88493150684931</v>
      </c>
      <c r="E25" s="377"/>
      <c r="F25" s="127"/>
      <c r="G25" s="124"/>
      <c r="H25" s="124"/>
      <c r="I25" s="125"/>
      <c r="J25" s="73"/>
      <c r="K25" s="73"/>
      <c r="L25" s="73"/>
      <c r="M25" s="73"/>
      <c r="N25" s="73"/>
      <c r="O25" s="73"/>
      <c r="P25" s="74">
        <f t="shared" ca="1" si="3"/>
        <v>42298</v>
      </c>
      <c r="Q25" s="137">
        <v>15</v>
      </c>
      <c r="R25" s="138">
        <v>60</v>
      </c>
      <c r="S25" s="139">
        <f t="shared" si="4"/>
        <v>15</v>
      </c>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row>
    <row r="26" spans="1:44" ht="15.6">
      <c r="A26" s="73"/>
      <c r="B26" s="126"/>
      <c r="C26" s="92"/>
      <c r="D26" s="93">
        <f t="shared" ca="1" si="1"/>
        <v>115.88493150684931</v>
      </c>
      <c r="E26" s="377"/>
      <c r="F26" s="127"/>
      <c r="G26" s="124"/>
      <c r="H26" s="124"/>
      <c r="I26" s="125"/>
      <c r="J26" s="73"/>
      <c r="K26" s="73"/>
      <c r="L26" s="73"/>
      <c r="M26" s="73"/>
      <c r="N26" s="73"/>
      <c r="O26" s="73"/>
      <c r="P26" s="74">
        <f t="shared" ca="1" si="3"/>
        <v>42298</v>
      </c>
      <c r="Q26" s="137">
        <v>16</v>
      </c>
      <c r="R26" s="138">
        <v>80</v>
      </c>
      <c r="S26" s="139">
        <f t="shared" si="4"/>
        <v>20</v>
      </c>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row>
    <row r="27" spans="1:44" ht="16.2" thickBot="1">
      <c r="A27" s="73"/>
      <c r="B27" s="128"/>
      <c r="C27" s="116"/>
      <c r="D27" s="117">
        <f t="shared" ca="1" si="1"/>
        <v>115.88493150684931</v>
      </c>
      <c r="E27" s="378"/>
      <c r="F27" s="129"/>
      <c r="G27" s="124"/>
      <c r="H27" s="124"/>
      <c r="I27" s="125"/>
      <c r="J27" s="73"/>
      <c r="K27" s="73"/>
      <c r="L27" s="73"/>
      <c r="M27" s="73"/>
      <c r="N27" s="73"/>
      <c r="O27" s="73"/>
      <c r="P27" s="74">
        <f t="shared" ca="1" si="3"/>
        <v>42298</v>
      </c>
      <c r="Q27" s="140">
        <v>17</v>
      </c>
      <c r="R27" s="141">
        <v>100</v>
      </c>
      <c r="S27" s="142">
        <f t="shared" si="4"/>
        <v>25</v>
      </c>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row>
    <row r="28" spans="1:44" ht="15.6">
      <c r="A28" s="73"/>
      <c r="B28" s="122" t="s">
        <v>87</v>
      </c>
      <c r="C28" s="109"/>
      <c r="D28" s="110">
        <f t="shared" ca="1" si="1"/>
        <v>115.88493150684931</v>
      </c>
      <c r="E28" s="379"/>
      <c r="F28" s="130"/>
      <c r="G28" s="124"/>
      <c r="H28" s="124"/>
      <c r="I28" s="125"/>
      <c r="J28" s="73"/>
      <c r="K28" s="73"/>
      <c r="L28" s="73"/>
      <c r="M28" s="73"/>
      <c r="N28" s="73"/>
      <c r="O28" s="73"/>
      <c r="P28" s="74">
        <f t="shared" ca="1" si="3"/>
        <v>42298</v>
      </c>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row>
    <row r="29" spans="1:44" ht="15.6">
      <c r="A29" s="73"/>
      <c r="B29" s="126"/>
      <c r="C29" s="92"/>
      <c r="D29" s="93">
        <f t="shared" ca="1" si="1"/>
        <v>115.88493150684931</v>
      </c>
      <c r="E29" s="377"/>
      <c r="F29" s="127"/>
      <c r="G29" s="124"/>
      <c r="H29" s="124"/>
      <c r="I29" s="125"/>
      <c r="J29" s="73"/>
      <c r="K29" s="73"/>
      <c r="L29" s="73"/>
      <c r="M29" s="73"/>
      <c r="N29" s="73"/>
      <c r="O29" s="73"/>
      <c r="P29" s="74">
        <f t="shared" ca="1" si="3"/>
        <v>42298</v>
      </c>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row>
    <row r="30" spans="1:44" ht="15.6">
      <c r="A30" s="73"/>
      <c r="B30" s="126"/>
      <c r="C30" s="92"/>
      <c r="D30" s="93">
        <f t="shared" ca="1" si="1"/>
        <v>115.88493150684931</v>
      </c>
      <c r="E30" s="377"/>
      <c r="F30" s="127"/>
      <c r="G30" s="124"/>
      <c r="H30" s="124"/>
      <c r="I30" s="125"/>
      <c r="J30" s="73"/>
      <c r="K30" s="73"/>
      <c r="L30" s="73"/>
      <c r="M30" s="73"/>
      <c r="N30" s="73"/>
      <c r="O30" s="73"/>
      <c r="P30" s="74">
        <f t="shared" ca="1" si="3"/>
        <v>42298</v>
      </c>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row>
    <row r="31" spans="1:44" ht="15.6">
      <c r="A31" s="73"/>
      <c r="B31" s="126"/>
      <c r="C31" s="92"/>
      <c r="D31" s="93">
        <f t="shared" ca="1" si="1"/>
        <v>115.88493150684931</v>
      </c>
      <c r="E31" s="377"/>
      <c r="F31" s="127"/>
      <c r="G31" s="124"/>
      <c r="H31" s="124"/>
      <c r="I31" s="125"/>
      <c r="J31" s="73"/>
      <c r="K31" s="73"/>
      <c r="L31" s="73"/>
      <c r="M31" s="73"/>
      <c r="N31" s="73"/>
      <c r="O31" s="73"/>
      <c r="P31" s="74">
        <f t="shared" ca="1" si="3"/>
        <v>42298</v>
      </c>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row>
    <row r="32" spans="1:44" ht="16.2" thickBot="1">
      <c r="A32" s="73"/>
      <c r="B32" s="128"/>
      <c r="C32" s="116"/>
      <c r="D32" s="117">
        <f t="shared" ca="1" si="1"/>
        <v>115.88493150684931</v>
      </c>
      <c r="E32" s="378"/>
      <c r="F32" s="129"/>
      <c r="G32" s="124"/>
      <c r="H32" s="124"/>
      <c r="I32" s="125"/>
      <c r="J32" s="73"/>
      <c r="K32" s="73"/>
      <c r="L32" s="73"/>
      <c r="M32" s="73"/>
      <c r="N32" s="73"/>
      <c r="O32" s="73"/>
      <c r="P32" s="74">
        <f t="shared" ca="1" si="3"/>
        <v>42298</v>
      </c>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row>
    <row r="33" spans="1:44" ht="15.6">
      <c r="A33" s="73"/>
      <c r="B33" s="122" t="s">
        <v>87</v>
      </c>
      <c r="C33" s="109"/>
      <c r="D33" s="110">
        <f t="shared" ca="1" si="1"/>
        <v>115.88493150684931</v>
      </c>
      <c r="E33" s="379"/>
      <c r="F33" s="130"/>
      <c r="G33" s="124"/>
      <c r="H33" s="124"/>
      <c r="I33" s="125"/>
      <c r="J33" s="73"/>
      <c r="K33" s="73"/>
      <c r="L33" s="73"/>
      <c r="M33" s="73"/>
      <c r="N33" s="73"/>
      <c r="O33" s="73"/>
      <c r="P33" s="74">
        <f t="shared" ca="1" si="3"/>
        <v>42298</v>
      </c>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row>
    <row r="34" spans="1:44" ht="15.6">
      <c r="A34" s="73"/>
      <c r="B34" s="126"/>
      <c r="C34" s="92"/>
      <c r="D34" s="93">
        <f t="shared" ca="1" si="1"/>
        <v>115.88493150684931</v>
      </c>
      <c r="E34" s="377"/>
      <c r="F34" s="127"/>
      <c r="G34" s="124"/>
      <c r="H34" s="124"/>
      <c r="I34" s="125"/>
      <c r="J34" s="73"/>
      <c r="K34" s="73"/>
      <c r="L34" s="73"/>
      <c r="M34" s="73"/>
      <c r="N34" s="73"/>
      <c r="O34" s="73"/>
      <c r="P34" s="74">
        <f t="shared" ca="1" si="3"/>
        <v>42298</v>
      </c>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row>
    <row r="35" spans="1:44" ht="15.6">
      <c r="A35" s="73"/>
      <c r="B35" s="126"/>
      <c r="C35" s="92"/>
      <c r="D35" s="93">
        <f t="shared" ca="1" si="1"/>
        <v>115.88493150684931</v>
      </c>
      <c r="E35" s="377"/>
      <c r="F35" s="127"/>
      <c r="G35" s="124"/>
      <c r="H35" s="124"/>
      <c r="I35" s="125"/>
      <c r="J35" s="73"/>
      <c r="K35" s="73"/>
      <c r="L35" s="73"/>
      <c r="M35" s="73"/>
      <c r="N35" s="73"/>
      <c r="O35" s="73"/>
      <c r="P35" s="74">
        <f t="shared" ca="1" si="3"/>
        <v>42298</v>
      </c>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row>
    <row r="36" spans="1:44" ht="15.6">
      <c r="A36" s="73"/>
      <c r="B36" s="126"/>
      <c r="C36" s="92"/>
      <c r="D36" s="93">
        <f t="shared" ca="1" si="1"/>
        <v>115.88493150684931</v>
      </c>
      <c r="E36" s="377"/>
      <c r="F36" s="127"/>
      <c r="G36" s="124"/>
      <c r="H36" s="124"/>
      <c r="I36" s="125"/>
      <c r="J36" s="73"/>
      <c r="K36" s="73"/>
      <c r="L36" s="73"/>
      <c r="M36" s="73"/>
      <c r="N36" s="73"/>
      <c r="O36" s="73"/>
      <c r="P36" s="74">
        <f t="shared" ca="1" si="3"/>
        <v>42298</v>
      </c>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row>
    <row r="37" spans="1:44" ht="16.2" thickBot="1">
      <c r="A37" s="73"/>
      <c r="B37" s="128"/>
      <c r="C37" s="116"/>
      <c r="D37" s="117">
        <f t="shared" ca="1" si="1"/>
        <v>115.88493150684931</v>
      </c>
      <c r="E37" s="378"/>
      <c r="F37" s="129"/>
      <c r="G37" s="124"/>
      <c r="H37" s="124"/>
      <c r="I37" s="125"/>
      <c r="J37" s="73"/>
      <c r="K37" s="73"/>
      <c r="L37" s="73"/>
      <c r="M37" s="73"/>
      <c r="N37" s="73"/>
      <c r="O37" s="73"/>
      <c r="P37" s="74">
        <f t="shared" ca="1" si="3"/>
        <v>42298</v>
      </c>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row>
    <row r="38" spans="1:44" ht="15.6">
      <c r="A38" s="73"/>
      <c r="B38" s="122" t="s">
        <v>87</v>
      </c>
      <c r="C38" s="109"/>
      <c r="D38" s="110">
        <f t="shared" ca="1" si="1"/>
        <v>115.88493150684931</v>
      </c>
      <c r="E38" s="379"/>
      <c r="F38" s="130"/>
      <c r="G38" s="124"/>
      <c r="H38" s="124"/>
      <c r="I38" s="125"/>
      <c r="J38" s="125"/>
      <c r="K38" s="73"/>
      <c r="L38" s="73"/>
      <c r="M38" s="73"/>
      <c r="N38" s="73"/>
      <c r="O38" s="73"/>
      <c r="P38" s="74">
        <f t="shared" ca="1" si="3"/>
        <v>42298</v>
      </c>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row>
    <row r="39" spans="1:44" ht="15.6">
      <c r="A39" s="73"/>
      <c r="B39" s="126"/>
      <c r="C39" s="92"/>
      <c r="D39" s="93">
        <f t="shared" ca="1" si="1"/>
        <v>115.88493150684931</v>
      </c>
      <c r="E39" s="377"/>
      <c r="F39" s="127"/>
      <c r="G39" s="124"/>
      <c r="H39" s="124"/>
      <c r="I39" s="125"/>
      <c r="J39" s="125"/>
      <c r="K39" s="73"/>
      <c r="L39" s="73"/>
      <c r="M39" s="73"/>
      <c r="N39" s="73"/>
      <c r="O39" s="73"/>
      <c r="P39" s="74">
        <f t="shared" ca="1" si="3"/>
        <v>42298</v>
      </c>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row>
    <row r="40" spans="1:44" ht="15.6">
      <c r="A40" s="73"/>
      <c r="B40" s="126"/>
      <c r="C40" s="92"/>
      <c r="D40" s="93">
        <f t="shared" ca="1" si="1"/>
        <v>115.88493150684931</v>
      </c>
      <c r="E40" s="377"/>
      <c r="F40" s="127"/>
      <c r="G40" s="124"/>
      <c r="H40" s="124"/>
      <c r="I40" s="125"/>
      <c r="J40" s="125"/>
      <c r="K40" s="73"/>
      <c r="L40" s="73"/>
      <c r="M40" s="73"/>
      <c r="N40" s="73"/>
      <c r="O40" s="73"/>
      <c r="P40" s="74">
        <f t="shared" ca="1" si="3"/>
        <v>42298</v>
      </c>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row>
    <row r="41" spans="1:44" ht="15.6">
      <c r="A41" s="73"/>
      <c r="B41" s="126"/>
      <c r="C41" s="92"/>
      <c r="D41" s="93">
        <f t="shared" ca="1" si="1"/>
        <v>115.88493150684931</v>
      </c>
      <c r="E41" s="377"/>
      <c r="F41" s="127"/>
      <c r="G41" s="124"/>
      <c r="H41" s="124"/>
      <c r="I41" s="125"/>
      <c r="J41" s="125"/>
      <c r="K41" s="73"/>
      <c r="L41" s="73"/>
      <c r="M41" s="73"/>
      <c r="N41" s="73"/>
      <c r="O41" s="73"/>
      <c r="P41" s="74">
        <f t="shared" ca="1" si="3"/>
        <v>42298</v>
      </c>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row>
    <row r="42" spans="1:44" ht="16.2" thickBot="1">
      <c r="A42" s="73"/>
      <c r="B42" s="128"/>
      <c r="C42" s="116"/>
      <c r="D42" s="117">
        <f t="shared" ca="1" si="1"/>
        <v>115.88493150684931</v>
      </c>
      <c r="E42" s="378"/>
      <c r="F42" s="129"/>
      <c r="G42" s="124"/>
      <c r="H42" s="124"/>
      <c r="I42" s="125"/>
      <c r="J42" s="125"/>
      <c r="K42" s="73"/>
      <c r="L42" s="73"/>
      <c r="M42" s="73"/>
      <c r="N42" s="73"/>
      <c r="O42" s="73"/>
      <c r="P42" s="74">
        <f t="shared" ca="1" si="3"/>
        <v>42298</v>
      </c>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row>
    <row r="43" spans="1:44" ht="15.6">
      <c r="A43" s="73"/>
      <c r="B43" s="122" t="s">
        <v>87</v>
      </c>
      <c r="C43" s="109"/>
      <c r="D43" s="110">
        <f t="shared" ca="1" si="1"/>
        <v>115.88493150684931</v>
      </c>
      <c r="E43" s="379"/>
      <c r="F43" s="130"/>
      <c r="G43" s="124"/>
      <c r="H43" s="124"/>
      <c r="I43" s="125"/>
      <c r="J43" s="125"/>
      <c r="K43" s="73"/>
      <c r="L43" s="73"/>
      <c r="M43" s="73"/>
      <c r="N43" s="73"/>
      <c r="O43" s="73"/>
      <c r="P43" s="74">
        <f t="shared" ca="1" si="3"/>
        <v>42298</v>
      </c>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row>
    <row r="44" spans="1:44" ht="15.6">
      <c r="A44" s="73"/>
      <c r="B44" s="126"/>
      <c r="C44" s="92"/>
      <c r="D44" s="93">
        <f t="shared" ca="1" si="1"/>
        <v>115.88493150684931</v>
      </c>
      <c r="E44" s="377"/>
      <c r="F44" s="127"/>
      <c r="G44" s="124"/>
      <c r="H44" s="124"/>
      <c r="I44" s="125"/>
      <c r="J44" s="125"/>
      <c r="K44" s="73"/>
      <c r="L44" s="73"/>
      <c r="M44" s="73"/>
      <c r="N44" s="73"/>
      <c r="O44" s="73"/>
      <c r="P44" s="74">
        <f t="shared" ca="1" si="3"/>
        <v>42298</v>
      </c>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row>
    <row r="45" spans="1:44" ht="15.6">
      <c r="A45" s="73"/>
      <c r="B45" s="126"/>
      <c r="C45" s="92"/>
      <c r="D45" s="93">
        <f t="shared" ca="1" si="1"/>
        <v>115.88493150684931</v>
      </c>
      <c r="E45" s="377"/>
      <c r="F45" s="127"/>
      <c r="G45" s="124"/>
      <c r="H45" s="124"/>
      <c r="I45" s="125"/>
      <c r="J45" s="125"/>
      <c r="K45" s="73"/>
      <c r="L45" s="73"/>
      <c r="M45" s="73"/>
      <c r="N45" s="73"/>
      <c r="O45" s="73"/>
      <c r="P45" s="74">
        <f t="shared" ca="1" si="3"/>
        <v>42298</v>
      </c>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row>
    <row r="46" spans="1:44" ht="15.6">
      <c r="A46" s="73"/>
      <c r="B46" s="126"/>
      <c r="C46" s="92"/>
      <c r="D46" s="93">
        <f t="shared" ca="1" si="1"/>
        <v>115.88493150684931</v>
      </c>
      <c r="E46" s="377"/>
      <c r="F46" s="127"/>
      <c r="G46" s="124"/>
      <c r="H46" s="124"/>
      <c r="I46" s="125"/>
      <c r="J46" s="125"/>
      <c r="K46" s="73"/>
      <c r="L46" s="73"/>
      <c r="M46" s="73"/>
      <c r="N46" s="73"/>
      <c r="O46" s="73"/>
      <c r="P46" s="74">
        <f t="shared" ca="1" si="3"/>
        <v>42298</v>
      </c>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row>
    <row r="47" spans="1:44" ht="16.2" thickBot="1">
      <c r="A47" s="73"/>
      <c r="B47" s="128"/>
      <c r="C47" s="116"/>
      <c r="D47" s="117">
        <f t="shared" ca="1" si="1"/>
        <v>115.88493150684931</v>
      </c>
      <c r="E47" s="378"/>
      <c r="F47" s="129"/>
      <c r="G47" s="124"/>
      <c r="H47" s="124"/>
      <c r="I47" s="125"/>
      <c r="J47" s="125"/>
      <c r="K47" s="73"/>
      <c r="L47" s="73"/>
      <c r="M47" s="73"/>
      <c r="N47" s="73"/>
      <c r="O47" s="73"/>
      <c r="P47" s="74">
        <f t="shared" ca="1" si="3"/>
        <v>42298</v>
      </c>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row>
    <row r="48" spans="1:44" ht="15.6">
      <c r="A48" s="73"/>
      <c r="B48" s="143" t="s">
        <v>26</v>
      </c>
      <c r="C48" s="121"/>
      <c r="D48" s="86">
        <f t="shared" ca="1" si="1"/>
        <v>115.88493150684931</v>
      </c>
      <c r="E48" s="376"/>
      <c r="F48" s="123"/>
      <c r="G48" s="124"/>
      <c r="H48" s="124"/>
      <c r="I48" s="125"/>
      <c r="J48" s="125"/>
      <c r="K48" s="73"/>
      <c r="L48" s="73"/>
      <c r="M48" s="73"/>
      <c r="N48" s="73"/>
      <c r="O48" s="73"/>
      <c r="P48" s="74">
        <f t="shared" ca="1" si="3"/>
        <v>42298</v>
      </c>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row>
    <row r="49" spans="1:44" ht="15.6">
      <c r="A49" s="73"/>
      <c r="B49" s="126" t="s">
        <v>26</v>
      </c>
      <c r="C49" s="92"/>
      <c r="D49" s="93">
        <f t="shared" ca="1" si="1"/>
        <v>115.88493150684931</v>
      </c>
      <c r="E49" s="377"/>
      <c r="F49" s="127"/>
      <c r="G49" s="124"/>
      <c r="H49" s="124"/>
      <c r="I49" s="125"/>
      <c r="J49" s="125"/>
      <c r="K49" s="73"/>
      <c r="L49" s="73"/>
      <c r="M49" s="73"/>
      <c r="N49" s="73"/>
      <c r="O49" s="73"/>
      <c r="P49" s="74">
        <f t="shared" ca="1" si="3"/>
        <v>42298</v>
      </c>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row>
    <row r="50" spans="1:44" ht="15.6">
      <c r="A50" s="73"/>
      <c r="B50" s="126" t="s">
        <v>26</v>
      </c>
      <c r="C50" s="92"/>
      <c r="D50" s="93">
        <f t="shared" ca="1" si="1"/>
        <v>115.88493150684931</v>
      </c>
      <c r="E50" s="377"/>
      <c r="F50" s="127"/>
      <c r="G50" s="124"/>
      <c r="H50" s="124"/>
      <c r="I50" s="125"/>
      <c r="J50" s="125"/>
      <c r="K50" s="73"/>
      <c r="L50" s="73"/>
      <c r="M50" s="73"/>
      <c r="N50" s="73"/>
      <c r="O50" s="73"/>
      <c r="P50" s="74">
        <f t="shared" ca="1" si="3"/>
        <v>42298</v>
      </c>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row>
    <row r="51" spans="1:44" ht="15.6">
      <c r="A51" s="73"/>
      <c r="B51" s="126" t="s">
        <v>26</v>
      </c>
      <c r="C51" s="92"/>
      <c r="D51" s="93">
        <f t="shared" ca="1" si="1"/>
        <v>115.88493150684931</v>
      </c>
      <c r="E51" s="377"/>
      <c r="F51" s="127"/>
      <c r="G51" s="124"/>
      <c r="H51" s="124"/>
      <c r="I51" s="125"/>
      <c r="J51" s="125"/>
      <c r="K51" s="73"/>
      <c r="L51" s="73"/>
      <c r="M51" s="73"/>
      <c r="N51" s="73"/>
      <c r="O51" s="73"/>
      <c r="P51" s="74">
        <f t="shared" ca="1" si="3"/>
        <v>42298</v>
      </c>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row>
    <row r="52" spans="1:44" ht="15.6">
      <c r="A52" s="73"/>
      <c r="B52" s="126" t="s">
        <v>26</v>
      </c>
      <c r="C52" s="92"/>
      <c r="D52" s="93">
        <f t="shared" ca="1" si="1"/>
        <v>115.88493150684931</v>
      </c>
      <c r="E52" s="377"/>
      <c r="F52" s="127"/>
      <c r="G52" s="124"/>
      <c r="H52" s="124"/>
      <c r="I52" s="125"/>
      <c r="J52" s="125"/>
      <c r="K52" s="73"/>
      <c r="L52" s="73"/>
      <c r="M52" s="73"/>
      <c r="N52" s="73"/>
      <c r="O52" s="73"/>
      <c r="P52" s="74">
        <f t="shared" ca="1" si="3"/>
        <v>42298</v>
      </c>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row>
    <row r="53" spans="1:44" ht="15.6">
      <c r="A53" s="73"/>
      <c r="B53" s="126" t="s">
        <v>26</v>
      </c>
      <c r="C53" s="92"/>
      <c r="D53" s="93">
        <f t="shared" ca="1" si="1"/>
        <v>115.88493150684931</v>
      </c>
      <c r="E53" s="377"/>
      <c r="F53" s="127"/>
      <c r="G53" s="124"/>
      <c r="H53" s="124"/>
      <c r="I53" s="125"/>
      <c r="J53" s="125"/>
      <c r="K53" s="73"/>
      <c r="L53" s="73"/>
      <c r="M53" s="73"/>
      <c r="N53" s="73"/>
      <c r="O53" s="73"/>
      <c r="P53" s="74">
        <f t="shared" ca="1" si="3"/>
        <v>42298</v>
      </c>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row>
    <row r="54" spans="1:44" ht="15.6">
      <c r="A54" s="73"/>
      <c r="B54" s="126" t="s">
        <v>26</v>
      </c>
      <c r="C54" s="92"/>
      <c r="D54" s="93">
        <f t="shared" ca="1" si="1"/>
        <v>115.88493150684931</v>
      </c>
      <c r="E54" s="377"/>
      <c r="F54" s="127"/>
      <c r="G54" s="124"/>
      <c r="H54" s="124"/>
      <c r="I54" s="125"/>
      <c r="J54" s="125"/>
      <c r="K54" s="73"/>
      <c r="L54" s="73"/>
      <c r="M54" s="73"/>
      <c r="N54" s="73"/>
      <c r="O54" s="73"/>
      <c r="P54" s="74">
        <f t="shared" ca="1" si="3"/>
        <v>42298</v>
      </c>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row>
    <row r="55" spans="1:44" ht="15.6">
      <c r="A55" s="73"/>
      <c r="B55" s="126" t="s">
        <v>26</v>
      </c>
      <c r="C55" s="92"/>
      <c r="D55" s="93">
        <f t="shared" ca="1" si="1"/>
        <v>115.88493150684931</v>
      </c>
      <c r="E55" s="377"/>
      <c r="F55" s="127"/>
      <c r="G55" s="124"/>
      <c r="H55" s="124"/>
      <c r="I55" s="125"/>
      <c r="J55" s="125"/>
      <c r="K55" s="73"/>
      <c r="L55" s="73"/>
      <c r="M55" s="73"/>
      <c r="N55" s="73"/>
      <c r="O55" s="73"/>
      <c r="P55" s="74">
        <f t="shared" ca="1" si="3"/>
        <v>42298</v>
      </c>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row>
    <row r="56" spans="1:44" ht="15.6">
      <c r="A56" s="73"/>
      <c r="B56" s="126" t="s">
        <v>26</v>
      </c>
      <c r="C56" s="92"/>
      <c r="D56" s="93">
        <f t="shared" ca="1" si="1"/>
        <v>115.88493150684931</v>
      </c>
      <c r="E56" s="377"/>
      <c r="F56" s="127"/>
      <c r="G56" s="144"/>
      <c r="H56" s="124"/>
      <c r="I56" s="125"/>
      <c r="J56" s="125"/>
      <c r="K56" s="73"/>
      <c r="L56" s="73"/>
      <c r="M56" s="73"/>
      <c r="N56" s="73"/>
      <c r="O56" s="73"/>
      <c r="P56" s="74">
        <f t="shared" ca="1" si="3"/>
        <v>42298</v>
      </c>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row>
    <row r="57" spans="1:44" ht="16.2" thickBot="1">
      <c r="A57" s="73"/>
      <c r="B57" s="128" t="s">
        <v>26</v>
      </c>
      <c r="C57" s="116"/>
      <c r="D57" s="117">
        <f t="shared" ca="1" si="1"/>
        <v>115.88493150684931</v>
      </c>
      <c r="E57" s="378"/>
      <c r="F57" s="129"/>
      <c r="G57" s="144"/>
      <c r="H57" s="124"/>
      <c r="I57" s="125"/>
      <c r="J57" s="125"/>
      <c r="K57" s="73"/>
      <c r="L57" s="73"/>
      <c r="M57" s="73"/>
      <c r="N57" s="73"/>
      <c r="O57" s="73"/>
      <c r="P57" s="74">
        <f t="shared" ca="1" si="3"/>
        <v>42298</v>
      </c>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row>
    <row r="58" spans="1:44" ht="15.6">
      <c r="A58" s="73"/>
      <c r="B58" s="146" t="s">
        <v>89</v>
      </c>
      <c r="C58" s="383"/>
      <c r="D58" s="145"/>
      <c r="E58" s="380"/>
      <c r="F58" s="147"/>
      <c r="G58" s="124"/>
      <c r="H58" s="124"/>
      <c r="I58" s="124"/>
      <c r="J58" s="124"/>
      <c r="K58" s="114"/>
      <c r="L58" s="114"/>
      <c r="M58" s="114"/>
      <c r="N58" s="114"/>
      <c r="O58" s="73"/>
      <c r="P58" s="74"/>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row>
    <row r="59" spans="1:44" ht="16.2" thickBot="1">
      <c r="A59" s="73"/>
      <c r="B59" s="394" t="s">
        <v>90</v>
      </c>
      <c r="C59" s="395"/>
      <c r="D59" s="396"/>
      <c r="E59" s="397"/>
      <c r="F59" s="398"/>
      <c r="G59" s="124"/>
      <c r="H59" s="124"/>
      <c r="I59" s="124"/>
      <c r="J59" s="124"/>
      <c r="K59" s="114"/>
      <c r="L59" s="114"/>
      <c r="M59" s="114"/>
      <c r="N59" s="114"/>
      <c r="O59" s="73"/>
      <c r="P59" s="74"/>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row>
    <row r="60" spans="1:44" ht="16.2" thickBot="1">
      <c r="A60" s="73"/>
      <c r="B60" s="399" t="s">
        <v>91</v>
      </c>
      <c r="C60" s="400"/>
      <c r="D60" s="401"/>
      <c r="E60" s="402">
        <f>SUM(E14:E59)</f>
        <v>0</v>
      </c>
      <c r="F60" s="404">
        <f>SUM(F13:F59)</f>
        <v>0</v>
      </c>
      <c r="G60" s="404">
        <f>SUM(G14:G59)</f>
        <v>0</v>
      </c>
      <c r="H60" s="404">
        <f t="shared" ref="H60:N60" si="5">SUM(H14:H59)</f>
        <v>0</v>
      </c>
      <c r="I60" s="404">
        <f t="shared" si="5"/>
        <v>0</v>
      </c>
      <c r="J60" s="404">
        <f t="shared" si="5"/>
        <v>0</v>
      </c>
      <c r="K60" s="404">
        <f t="shared" si="5"/>
        <v>0</v>
      </c>
      <c r="L60" s="404">
        <f t="shared" si="5"/>
        <v>0</v>
      </c>
      <c r="M60" s="404">
        <f t="shared" si="5"/>
        <v>0</v>
      </c>
      <c r="N60" s="404">
        <f t="shared" si="5"/>
        <v>0</v>
      </c>
      <c r="O60" s="73"/>
      <c r="P60" s="74"/>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row>
    <row r="61" spans="1:44" ht="16.2" thickBot="1">
      <c r="A61" s="73"/>
      <c r="B61" s="76"/>
      <c r="C61" s="77"/>
      <c r="D61" s="78"/>
      <c r="E61" s="405" t="s">
        <v>68</v>
      </c>
      <c r="F61" s="406" t="s">
        <v>67</v>
      </c>
      <c r="G61" s="406" t="s">
        <v>69</v>
      </c>
      <c r="H61" s="406" t="s">
        <v>70</v>
      </c>
      <c r="I61" s="406" t="s">
        <v>71</v>
      </c>
      <c r="J61" s="406" t="s">
        <v>72</v>
      </c>
      <c r="K61" s="406" t="s">
        <v>73</v>
      </c>
      <c r="L61" s="406" t="s">
        <v>74</v>
      </c>
      <c r="M61" s="406" t="s">
        <v>26</v>
      </c>
      <c r="N61" s="406" t="s">
        <v>26</v>
      </c>
      <c r="O61" s="73"/>
      <c r="P61" s="74"/>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row>
    <row r="62" spans="1:44" ht="16.2" thickBot="1">
      <c r="A62" s="73"/>
      <c r="B62" s="76"/>
      <c r="C62" s="77"/>
      <c r="D62" s="78"/>
      <c r="E62" s="78"/>
      <c r="F62" s="76"/>
      <c r="G62" s="382"/>
      <c r="H62" s="382"/>
      <c r="I62" s="384"/>
      <c r="J62" s="382"/>
      <c r="K62" s="382"/>
      <c r="L62" s="76"/>
      <c r="M62" s="76"/>
      <c r="N62" s="114"/>
      <c r="O62" s="73"/>
      <c r="P62" s="74"/>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row>
    <row r="63" spans="1:44" ht="21.6" thickBot="1">
      <c r="A63" s="73"/>
      <c r="B63" s="76"/>
      <c r="C63" s="461" t="s">
        <v>175</v>
      </c>
      <c r="D63" s="462"/>
      <c r="E63" s="463"/>
      <c r="F63" s="76"/>
      <c r="G63" s="403" t="s">
        <v>176</v>
      </c>
      <c r="H63" s="382"/>
      <c r="I63" s="384"/>
      <c r="J63" s="382"/>
      <c r="K63" s="382"/>
      <c r="L63" s="76"/>
      <c r="M63" s="76"/>
      <c r="N63" s="114"/>
      <c r="O63" s="73"/>
      <c r="P63" s="74"/>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row>
    <row r="64" spans="1:44" ht="18.600000000000001" thickBot="1">
      <c r="A64" s="73"/>
      <c r="B64" s="459" t="s">
        <v>171</v>
      </c>
      <c r="C64" s="459"/>
      <c r="D64" s="459"/>
      <c r="E64" s="387">
        <f>+E13</f>
        <v>0</v>
      </c>
      <c r="F64" s="390" t="s">
        <v>177</v>
      </c>
      <c r="G64" s="392">
        <f>SUM(F13:N13)</f>
        <v>0</v>
      </c>
      <c r="H64" s="73"/>
      <c r="I64" s="73"/>
      <c r="J64" s="73"/>
      <c r="K64" s="388"/>
      <c r="L64" s="73"/>
      <c r="M64" s="73"/>
      <c r="N64" s="73"/>
      <c r="O64" s="73"/>
      <c r="P64" s="74"/>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row>
    <row r="65" spans="1:44" ht="18.600000000000001" thickBot="1">
      <c r="A65" s="73"/>
      <c r="B65" s="460" t="s">
        <v>172</v>
      </c>
      <c r="C65" s="460"/>
      <c r="D65" s="460"/>
      <c r="E65" s="385">
        <f>+E60</f>
        <v>0</v>
      </c>
      <c r="F65" s="390" t="s">
        <v>178</v>
      </c>
      <c r="G65" s="393">
        <f>SUM(F14:N59)</f>
        <v>0</v>
      </c>
      <c r="H65" s="73"/>
      <c r="I65" s="73"/>
      <c r="J65" s="73"/>
      <c r="K65" s="73"/>
      <c r="L65" s="73"/>
      <c r="M65" s="73"/>
      <c r="N65" s="73"/>
      <c r="O65" s="73"/>
      <c r="P65" s="74"/>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row>
    <row r="66" spans="1:44" ht="18.600000000000001" thickBot="1">
      <c r="A66" s="73"/>
      <c r="B66" s="460" t="s">
        <v>173</v>
      </c>
      <c r="C66" s="460"/>
      <c r="D66" s="460"/>
      <c r="E66" s="386">
        <f>SUM(E64:E65)</f>
        <v>0</v>
      </c>
      <c r="F66" s="390" t="s">
        <v>179</v>
      </c>
      <c r="G66" s="391">
        <f>SUM(G64:G65)</f>
        <v>0</v>
      </c>
      <c r="H66" s="73"/>
      <c r="I66" s="73"/>
      <c r="J66" s="73"/>
      <c r="K66" s="73"/>
      <c r="L66" s="73"/>
      <c r="M66" s="73"/>
      <c r="N66" s="73"/>
      <c r="O66" s="73"/>
      <c r="P66" s="74"/>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row>
    <row r="67" spans="1:44" ht="18.600000000000001" thickBot="1">
      <c r="A67" s="73"/>
      <c r="B67" s="73"/>
      <c r="C67" s="460" t="s">
        <v>174</v>
      </c>
      <c r="D67" s="460"/>
      <c r="E67" s="389">
        <f>+E66/12</f>
        <v>0</v>
      </c>
      <c r="F67" s="390" t="s">
        <v>180</v>
      </c>
      <c r="G67" s="391">
        <f>+G66/12</f>
        <v>0</v>
      </c>
      <c r="H67" s="73"/>
      <c r="I67" s="73"/>
      <c r="J67" s="73"/>
      <c r="K67" s="73"/>
      <c r="L67" s="73"/>
      <c r="M67" s="73"/>
      <c r="N67" s="73"/>
      <c r="O67" s="73"/>
      <c r="P67" s="74"/>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row>
    <row r="68" spans="1:44">
      <c r="A68" s="73"/>
      <c r="B68" s="73"/>
      <c r="C68" s="148"/>
      <c r="D68" s="149"/>
      <c r="E68" s="149"/>
      <c r="F68" s="73"/>
      <c r="G68" s="73"/>
      <c r="H68" s="73"/>
      <c r="I68" s="73"/>
      <c r="J68" s="73"/>
      <c r="K68" s="73"/>
      <c r="L68" s="73"/>
      <c r="M68" s="73"/>
      <c r="N68" s="73"/>
      <c r="O68" s="73"/>
      <c r="P68" s="74"/>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row>
  </sheetData>
  <sheetProtection selectLockedCells="1"/>
  <mergeCells count="6">
    <mergeCell ref="B1:N1"/>
    <mergeCell ref="B64:D64"/>
    <mergeCell ref="B65:D65"/>
    <mergeCell ref="B66:D66"/>
    <mergeCell ref="C67:D67"/>
    <mergeCell ref="C63:E63"/>
  </mergeCells>
  <pageMargins left="0.25" right="0.25" top="0.25" bottom="0.25" header="0.3" footer="0.3"/>
  <pageSetup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Welcome</vt:lpstr>
      <vt:lpstr>Do I qualify</vt:lpstr>
      <vt:lpstr>How it works</vt:lpstr>
      <vt:lpstr>Programs</vt:lpstr>
      <vt:lpstr>How Does it Work</vt:lpstr>
      <vt:lpstr>Benefits</vt:lpstr>
      <vt:lpstr>We'll do the work for you!</vt:lpstr>
      <vt:lpstr>Cash Mngmt Plan</vt:lpstr>
      <vt:lpstr>Gift Planner</vt:lpstr>
      <vt:lpstr>Vehicles</vt:lpstr>
      <vt:lpstr>Benefits!Print_Area</vt:lpstr>
      <vt:lpstr>'Cash Mngmt Plan'!Print_Area</vt:lpstr>
      <vt:lpstr>'Do I qualify'!Print_Area</vt:lpstr>
      <vt:lpstr>'Gift Planner'!Print_Area</vt:lpstr>
      <vt:lpstr>'How it works'!Print_Area</vt:lpstr>
      <vt:lpstr>Programs!Print_Area</vt:lpstr>
      <vt:lpstr>Welcome!Print_Area</vt:lpstr>
    </vt:vector>
  </TitlesOfParts>
  <Company>TPMG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Peter Robbins</dc:creator>
  <cp:lastModifiedBy>Dr. Peter Robbins</cp:lastModifiedBy>
  <cp:lastPrinted>2015-06-12T17:15:07Z</cp:lastPrinted>
  <dcterms:created xsi:type="dcterms:W3CDTF">2010-01-28T22:14:43Z</dcterms:created>
  <dcterms:modified xsi:type="dcterms:W3CDTF">2015-10-21T18:14:08Z</dcterms:modified>
</cp:coreProperties>
</file>